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koenker\Dropbox\VectorWorks\OR\Durability Monitoring\Durability Monitoring Package Part 1 2015-3-6\3. Fieldworker Training Materials\3c. Job and Visual Aids\"/>
    </mc:Choice>
  </mc:AlternateContent>
  <bookViews>
    <workbookView xWindow="240" yWindow="60" windowWidth="11760" windowHeight="5715" firstSheet="1" activeTab="3"/>
  </bookViews>
  <sheets>
    <sheet name="Details of Test Nets" sheetId="1" r:id="rId1"/>
    <sheet name="Summary of Test Nets PHI" sheetId="2" r:id="rId2"/>
    <sheet name="Blank Entry Sheet for Teams" sheetId="3" r:id="rId3"/>
    <sheet name="Instructions" sheetId="4" r:id="rId4"/>
  </sheets>
  <calcPr calcId="152511"/>
</workbook>
</file>

<file path=xl/calcChain.xml><?xml version="1.0" encoding="utf-8"?>
<calcChain xmlns="http://schemas.openxmlformats.org/spreadsheetml/2006/main">
  <c r="E32" i="3" l="1"/>
  <c r="D32" i="3"/>
  <c r="C32" i="3"/>
  <c r="B32" i="3"/>
  <c r="K21" i="3"/>
  <c r="J21" i="3"/>
  <c r="I21" i="3"/>
  <c r="H21" i="3"/>
  <c r="E21" i="3"/>
  <c r="D21" i="3"/>
  <c r="C21" i="3"/>
  <c r="B21" i="3"/>
  <c r="E33" i="3" l="1"/>
  <c r="D33" i="3"/>
  <c r="C33" i="3"/>
  <c r="B33" i="3"/>
  <c r="K22" i="3"/>
  <c r="J22" i="3"/>
  <c r="I22" i="3"/>
  <c r="H22" i="3"/>
  <c r="E22" i="3"/>
  <c r="D22" i="3"/>
  <c r="C22" i="3"/>
  <c r="B22" i="3"/>
  <c r="I11" i="3"/>
  <c r="B11" i="3"/>
  <c r="K10" i="3"/>
  <c r="K11" i="3" s="1"/>
  <c r="J10" i="3"/>
  <c r="J11" i="3" s="1"/>
  <c r="I10" i="3"/>
  <c r="H10" i="3"/>
  <c r="H11" i="3" s="1"/>
  <c r="C10" i="3"/>
  <c r="C11" i="3" s="1"/>
  <c r="E10" i="3"/>
  <c r="E11" i="3" s="1"/>
  <c r="B10" i="3"/>
  <c r="D10" i="3"/>
  <c r="D11" i="3" s="1"/>
  <c r="F4" i="2" l="1"/>
  <c r="E4" i="2"/>
  <c r="D4" i="2"/>
  <c r="C4" i="2"/>
  <c r="B4" i="2"/>
  <c r="F8" i="2"/>
  <c r="D8" i="2"/>
  <c r="C8" i="2"/>
  <c r="B6" i="2"/>
  <c r="E5" i="2"/>
  <c r="C5" i="2"/>
  <c r="H50" i="1"/>
  <c r="H49" i="1"/>
  <c r="F7" i="2" s="1"/>
  <c r="H48" i="1"/>
  <c r="F6" i="2" s="1"/>
  <c r="H47" i="1"/>
  <c r="H40" i="1"/>
  <c r="E8" i="2" s="1"/>
  <c r="H39" i="1"/>
  <c r="E7" i="2" s="1"/>
  <c r="H38" i="1"/>
  <c r="E6" i="2" s="1"/>
  <c r="H37" i="1"/>
  <c r="H29" i="1"/>
  <c r="H28" i="1"/>
  <c r="D7" i="2" s="1"/>
  <c r="H27" i="1"/>
  <c r="D6" i="2" s="1"/>
  <c r="H26" i="1"/>
  <c r="D5" i="2" s="1"/>
  <c r="H19" i="1"/>
  <c r="H18" i="1"/>
  <c r="C7" i="2" s="1"/>
  <c r="H17" i="1"/>
  <c r="C6" i="2" s="1"/>
  <c r="H16" i="1"/>
  <c r="H9" i="1"/>
  <c r="H8" i="1"/>
  <c r="B7" i="2" s="1"/>
  <c r="H7" i="1"/>
  <c r="H6" i="1"/>
  <c r="B5" i="2" s="1"/>
  <c r="C11" i="1" l="1"/>
  <c r="B10" i="2" s="1"/>
  <c r="C52" i="1"/>
  <c r="F52" i="1" s="1"/>
  <c r="I52" i="1" s="1"/>
  <c r="F12" i="2" s="1"/>
  <c r="F5" i="2"/>
  <c r="B8" i="2"/>
  <c r="C42" i="1"/>
  <c r="C31" i="1"/>
  <c r="C21" i="1"/>
  <c r="F31" i="1" l="1"/>
  <c r="D10" i="2"/>
  <c r="F11" i="1"/>
  <c r="I11" i="1" s="1"/>
  <c r="B12" i="2" s="1"/>
  <c r="F21" i="1"/>
  <c r="C10" i="2"/>
  <c r="F10" i="2"/>
  <c r="F11" i="2"/>
  <c r="F42" i="1"/>
  <c r="E10" i="2"/>
  <c r="I21" i="1" l="1"/>
  <c r="C12" i="2" s="1"/>
  <c r="C11" i="2"/>
  <c r="B11" i="2"/>
  <c r="I31" i="1"/>
  <c r="D11" i="2"/>
  <c r="I42" i="1"/>
  <c r="E11" i="2"/>
  <c r="E12" i="2" l="1"/>
  <c r="D12" i="2"/>
</calcChain>
</file>

<file path=xl/sharedStrings.xml><?xml version="1.0" encoding="utf-8"?>
<sst xmlns="http://schemas.openxmlformats.org/spreadsheetml/2006/main" count="183" uniqueCount="44">
  <si>
    <t>Net 1</t>
  </si>
  <si>
    <t>Brand:</t>
  </si>
  <si>
    <t xml:space="preserve">Short1 </t>
  </si>
  <si>
    <t>Lomg 1</t>
  </si>
  <si>
    <t>Short 2</t>
  </si>
  <si>
    <t>Long 2</t>
  </si>
  <si>
    <t>Roof</t>
  </si>
  <si>
    <t>TOTAL</t>
  </si>
  <si>
    <t>Size 1</t>
  </si>
  <si>
    <t>Size 2</t>
  </si>
  <si>
    <t>Size 3</t>
  </si>
  <si>
    <t>Size 4</t>
  </si>
  <si>
    <t>pHI:</t>
  </si>
  <si>
    <t>Outcome:</t>
  </si>
  <si>
    <t>Permanet</t>
  </si>
  <si>
    <t>Servicable:</t>
  </si>
  <si>
    <t>Net 2</t>
  </si>
  <si>
    <t>Net 3</t>
  </si>
  <si>
    <t>Net 4</t>
  </si>
  <si>
    <t>Net 5</t>
  </si>
  <si>
    <t>Duranet</t>
  </si>
  <si>
    <t>unbranded</t>
  </si>
  <si>
    <t xml:space="preserve"> Net 2</t>
  </si>
  <si>
    <t>PHI</t>
  </si>
  <si>
    <t>outcome</t>
  </si>
  <si>
    <t>Servicable</t>
  </si>
  <si>
    <t>Brand</t>
  </si>
  <si>
    <t>Team 1</t>
  </si>
  <si>
    <t>Team 2</t>
  </si>
  <si>
    <t>Team 3</t>
  </si>
  <si>
    <t>Team 4</t>
  </si>
  <si>
    <t>Olyset</t>
  </si>
  <si>
    <t>Long 1</t>
  </si>
  <si>
    <t>Long</t>
  </si>
  <si>
    <t>Summary of test nets</t>
  </si>
  <si>
    <t>Details of test nets</t>
  </si>
  <si>
    <t>Instructions</t>
  </si>
  <si>
    <t>To use this tool, you will need 4-5 sample nets that are torn to varying degrees. These might be existing nets from homes, or new nets that you tear or cut for training purposes.</t>
  </si>
  <si>
    <t xml:space="preserve">First label each net with its number (1-5). </t>
  </si>
  <si>
    <t>Second, measure the total number and sizes of holes accurately, as a baseline, and record these in the "Details of Test Nets" tab.</t>
  </si>
  <si>
    <t>Third, check that the details roll up into the "Summary of Test Nets PHI" tab. Formulas are already there to do this automatically</t>
  </si>
  <si>
    <t>Fourth, after initial training on hole measurement for the trainees, divide them into teams and have them conduct hole assessment on all of the test nets (all teams should assess all nets).</t>
  </si>
  <si>
    <t>Fifth, record the team's results in the "Blank Entry Sheet for Teams" tab.</t>
  </si>
  <si>
    <t>Finally, compare the teams' results with the official PHI. Discuss why some teams counted holes differently and how to improve hole counting techniques.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</si>
</sst>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right"/>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2"/>
  <sheetViews>
    <sheetView topLeftCell="A13" workbookViewId="0">
      <selection activeCell="B2" sqref="B2"/>
    </sheetView>
  </sheetViews>
  <sheetFormatPr defaultRowHeight="15" x14ac:dyDescent="0.25"/>
  <cols>
    <col min="8" max="8" width="10.85546875" customWidth="1"/>
  </cols>
  <sheetData>
    <row r="1" spans="2:9" x14ac:dyDescent="0.25">
      <c r="B1" t="s">
        <v>35</v>
      </c>
    </row>
    <row r="3" spans="2:9" x14ac:dyDescent="0.25">
      <c r="B3" t="s">
        <v>0</v>
      </c>
    </row>
    <row r="4" spans="2:9" x14ac:dyDescent="0.25">
      <c r="B4" s="1" t="s">
        <v>1</v>
      </c>
      <c r="C4" t="s">
        <v>14</v>
      </c>
    </row>
    <row r="5" spans="2:9" x14ac:dyDescent="0.25">
      <c r="C5" t="s">
        <v>2</v>
      </c>
      <c r="D5" t="s">
        <v>33</v>
      </c>
      <c r="E5" t="s">
        <v>4</v>
      </c>
      <c r="F5" t="s">
        <v>5</v>
      </c>
      <c r="G5" t="s">
        <v>6</v>
      </c>
      <c r="H5" s="2" t="s">
        <v>7</v>
      </c>
    </row>
    <row r="6" spans="2:9" x14ac:dyDescent="0.25">
      <c r="B6" t="s">
        <v>8</v>
      </c>
      <c r="C6">
        <v>0</v>
      </c>
      <c r="D6">
        <v>1</v>
      </c>
      <c r="E6">
        <v>1</v>
      </c>
      <c r="F6">
        <v>0</v>
      </c>
      <c r="G6">
        <v>3</v>
      </c>
      <c r="H6" s="2">
        <f>SUM(C6:G6)</f>
        <v>5</v>
      </c>
    </row>
    <row r="7" spans="2:9" x14ac:dyDescent="0.25">
      <c r="B7" t="s">
        <v>9</v>
      </c>
      <c r="C7">
        <v>0</v>
      </c>
      <c r="D7">
        <v>3</v>
      </c>
      <c r="E7">
        <v>3</v>
      </c>
      <c r="F7">
        <v>0</v>
      </c>
      <c r="G7">
        <v>1</v>
      </c>
      <c r="H7" s="2">
        <f t="shared" ref="H7:H9" si="0">SUM(C7:G7)</f>
        <v>7</v>
      </c>
    </row>
    <row r="8" spans="2:9" x14ac:dyDescent="0.25">
      <c r="B8" t="s">
        <v>10</v>
      </c>
      <c r="C8">
        <v>1</v>
      </c>
      <c r="D8">
        <v>0</v>
      </c>
      <c r="E8">
        <v>0</v>
      </c>
      <c r="F8">
        <v>0</v>
      </c>
      <c r="G8">
        <v>0</v>
      </c>
      <c r="H8" s="2">
        <f t="shared" si="0"/>
        <v>1</v>
      </c>
    </row>
    <row r="9" spans="2:9" x14ac:dyDescent="0.25">
      <c r="B9" t="s">
        <v>11</v>
      </c>
      <c r="C9">
        <v>0</v>
      </c>
      <c r="D9">
        <v>1</v>
      </c>
      <c r="E9">
        <v>0</v>
      </c>
      <c r="F9">
        <v>0</v>
      </c>
      <c r="G9">
        <v>0</v>
      </c>
      <c r="H9" s="2">
        <f t="shared" si="0"/>
        <v>1</v>
      </c>
    </row>
    <row r="11" spans="2:9" x14ac:dyDescent="0.25">
      <c r="B11" s="1" t="s">
        <v>12</v>
      </c>
      <c r="C11">
        <f>H6+(H7*23)+(H8*196)+(H9*597)</f>
        <v>959</v>
      </c>
      <c r="E11" t="s">
        <v>13</v>
      </c>
      <c r="F11" t="str">
        <f>IF(C11&lt;65,"good",IF(AND(C11&gt;64,C11&lt;643),"damaged",IF(C11&gt;642,"torn")))</f>
        <v>torn</v>
      </c>
      <c r="H11" t="s">
        <v>15</v>
      </c>
      <c r="I11" s="1" t="str">
        <f>IF(F11="torn", "No", "Yes")</f>
        <v>No</v>
      </c>
    </row>
    <row r="13" spans="2:9" x14ac:dyDescent="0.25">
      <c r="B13" t="s">
        <v>16</v>
      </c>
    </row>
    <row r="14" spans="2:9" x14ac:dyDescent="0.25">
      <c r="B14" s="1" t="s">
        <v>1</v>
      </c>
      <c r="C14" t="s">
        <v>14</v>
      </c>
    </row>
    <row r="15" spans="2:9" x14ac:dyDescent="0.25">
      <c r="C15" t="s">
        <v>2</v>
      </c>
      <c r="D15" t="s">
        <v>32</v>
      </c>
      <c r="E15" t="s">
        <v>4</v>
      </c>
      <c r="F15" t="s">
        <v>5</v>
      </c>
      <c r="G15" t="s">
        <v>6</v>
      </c>
      <c r="H15" s="2" t="s">
        <v>7</v>
      </c>
    </row>
    <row r="16" spans="2:9" x14ac:dyDescent="0.25">
      <c r="B16" t="s">
        <v>8</v>
      </c>
      <c r="C16">
        <v>0</v>
      </c>
      <c r="D16">
        <v>0</v>
      </c>
      <c r="E16">
        <v>0</v>
      </c>
      <c r="F16">
        <v>1</v>
      </c>
      <c r="G16">
        <v>0</v>
      </c>
      <c r="H16" s="2">
        <f>SUM(C16:G16)</f>
        <v>1</v>
      </c>
    </row>
    <row r="17" spans="2:9" x14ac:dyDescent="0.25">
      <c r="B17" t="s">
        <v>9</v>
      </c>
      <c r="C17">
        <v>0</v>
      </c>
      <c r="D17">
        <v>0</v>
      </c>
      <c r="E17">
        <v>1</v>
      </c>
      <c r="F17">
        <v>1</v>
      </c>
      <c r="G17">
        <v>2</v>
      </c>
      <c r="H17" s="2">
        <f t="shared" ref="H17:H19" si="1">SUM(C17:G17)</f>
        <v>4</v>
      </c>
    </row>
    <row r="18" spans="2:9" x14ac:dyDescent="0.25">
      <c r="B18" t="s">
        <v>10</v>
      </c>
      <c r="C18">
        <v>0</v>
      </c>
      <c r="D18">
        <v>0</v>
      </c>
      <c r="E18">
        <v>0</v>
      </c>
      <c r="F18">
        <v>0</v>
      </c>
      <c r="G18">
        <v>0</v>
      </c>
      <c r="H18" s="2">
        <f t="shared" si="1"/>
        <v>0</v>
      </c>
    </row>
    <row r="19" spans="2:9" x14ac:dyDescent="0.25">
      <c r="B19" t="s">
        <v>11</v>
      </c>
      <c r="C19">
        <v>1</v>
      </c>
      <c r="D19">
        <v>3</v>
      </c>
      <c r="E19">
        <v>1</v>
      </c>
      <c r="F19">
        <v>1</v>
      </c>
      <c r="G19">
        <v>0</v>
      </c>
      <c r="H19" s="2">
        <f t="shared" si="1"/>
        <v>6</v>
      </c>
    </row>
    <row r="21" spans="2:9" x14ac:dyDescent="0.25">
      <c r="B21" s="1" t="s">
        <v>12</v>
      </c>
      <c r="C21">
        <f>H16+(H17*23)+(H18*196)+(H19*597)</f>
        <v>3675</v>
      </c>
      <c r="E21" t="s">
        <v>13</v>
      </c>
      <c r="F21" t="str">
        <f>IF(C21&lt;65,"good",IF(AND(C21&gt;64,C21&lt;643),"damaged",IF(C21&gt;642,"torn")))</f>
        <v>torn</v>
      </c>
      <c r="H21" t="s">
        <v>15</v>
      </c>
      <c r="I21" s="1" t="str">
        <f>IF(F21="torn", "No", "Yes")</f>
        <v>No</v>
      </c>
    </row>
    <row r="23" spans="2:9" x14ac:dyDescent="0.25">
      <c r="B23" t="s">
        <v>17</v>
      </c>
    </row>
    <row r="24" spans="2:9" x14ac:dyDescent="0.25">
      <c r="B24" s="1" t="s">
        <v>1</v>
      </c>
      <c r="C24" t="s">
        <v>20</v>
      </c>
    </row>
    <row r="25" spans="2:9" x14ac:dyDescent="0.25">
      <c r="C25" t="s">
        <v>2</v>
      </c>
      <c r="D25" t="s">
        <v>32</v>
      </c>
      <c r="E25" t="s">
        <v>4</v>
      </c>
      <c r="F25" t="s">
        <v>5</v>
      </c>
      <c r="G25" t="s">
        <v>6</v>
      </c>
      <c r="H25" s="2" t="s">
        <v>7</v>
      </c>
    </row>
    <row r="26" spans="2:9" x14ac:dyDescent="0.25">
      <c r="B26" t="s">
        <v>8</v>
      </c>
      <c r="C26">
        <v>0</v>
      </c>
      <c r="D26">
        <v>0</v>
      </c>
      <c r="E26">
        <v>0</v>
      </c>
      <c r="F26">
        <v>0</v>
      </c>
      <c r="G26">
        <v>0</v>
      </c>
      <c r="H26" s="2">
        <f>SUM(C26:G26)</f>
        <v>0</v>
      </c>
    </row>
    <row r="27" spans="2:9" x14ac:dyDescent="0.25">
      <c r="B27" t="s">
        <v>9</v>
      </c>
      <c r="C27">
        <v>0</v>
      </c>
      <c r="D27">
        <v>0</v>
      </c>
      <c r="E27">
        <v>0</v>
      </c>
      <c r="F27">
        <v>0</v>
      </c>
      <c r="G27">
        <v>0</v>
      </c>
      <c r="H27" s="2">
        <f t="shared" ref="H27:H29" si="2">SUM(C27:G27)</f>
        <v>0</v>
      </c>
    </row>
    <row r="28" spans="2:9" x14ac:dyDescent="0.25">
      <c r="B28" t="s">
        <v>10</v>
      </c>
      <c r="C28">
        <v>0</v>
      </c>
      <c r="D28">
        <v>0</v>
      </c>
      <c r="E28">
        <v>0</v>
      </c>
      <c r="F28">
        <v>0</v>
      </c>
      <c r="G28">
        <v>0</v>
      </c>
      <c r="H28" s="2">
        <f t="shared" si="2"/>
        <v>0</v>
      </c>
    </row>
    <row r="29" spans="2:9" x14ac:dyDescent="0.25">
      <c r="B29" t="s">
        <v>11</v>
      </c>
      <c r="C29">
        <v>0</v>
      </c>
      <c r="D29">
        <v>0</v>
      </c>
      <c r="E29">
        <v>0</v>
      </c>
      <c r="F29">
        <v>0</v>
      </c>
      <c r="G29">
        <v>0</v>
      </c>
      <c r="H29" s="2">
        <f t="shared" si="2"/>
        <v>0</v>
      </c>
    </row>
    <row r="31" spans="2:9" x14ac:dyDescent="0.25">
      <c r="B31" s="1" t="s">
        <v>12</v>
      </c>
      <c r="C31">
        <f>H26+(H27*23)+(H28*196)+(H29*597)</f>
        <v>0</v>
      </c>
      <c r="E31" t="s">
        <v>13</v>
      </c>
      <c r="F31" t="str">
        <f>IF(C31&lt;65,"good",IF(AND(C31&gt;64,C31&lt;643),"damaged",IF(C31&gt;642,"torn")))</f>
        <v>good</v>
      </c>
      <c r="H31" t="s">
        <v>15</v>
      </c>
      <c r="I31" s="1" t="str">
        <f>IF(F31="torn", "No", "Yes")</f>
        <v>Yes</v>
      </c>
    </row>
    <row r="34" spans="2:9" x14ac:dyDescent="0.25">
      <c r="B34" t="s">
        <v>18</v>
      </c>
    </row>
    <row r="35" spans="2:9" x14ac:dyDescent="0.25">
      <c r="B35" s="1" t="s">
        <v>1</v>
      </c>
      <c r="C35" t="s">
        <v>21</v>
      </c>
    </row>
    <row r="36" spans="2:9" x14ac:dyDescent="0.25">
      <c r="C36" t="s">
        <v>2</v>
      </c>
      <c r="D36" t="s">
        <v>3</v>
      </c>
      <c r="E36" t="s">
        <v>4</v>
      </c>
      <c r="F36" t="s">
        <v>5</v>
      </c>
      <c r="G36" t="s">
        <v>6</v>
      </c>
      <c r="H36" s="2" t="s">
        <v>7</v>
      </c>
    </row>
    <row r="37" spans="2:9" x14ac:dyDescent="0.25">
      <c r="B37" t="s">
        <v>8</v>
      </c>
      <c r="C37">
        <v>0</v>
      </c>
      <c r="D37">
        <v>0</v>
      </c>
      <c r="E37">
        <v>3</v>
      </c>
      <c r="F37">
        <v>3</v>
      </c>
      <c r="G37">
        <v>0</v>
      </c>
      <c r="H37" s="2">
        <f>SUM(C37:G37)</f>
        <v>6</v>
      </c>
    </row>
    <row r="38" spans="2:9" x14ac:dyDescent="0.25">
      <c r="B38" t="s">
        <v>9</v>
      </c>
      <c r="C38">
        <v>0</v>
      </c>
      <c r="D38">
        <v>1</v>
      </c>
      <c r="E38">
        <v>3</v>
      </c>
      <c r="F38">
        <v>0</v>
      </c>
      <c r="G38">
        <v>0</v>
      </c>
      <c r="H38" s="2">
        <f t="shared" ref="H38:H40" si="3">SUM(C38:G38)</f>
        <v>4</v>
      </c>
    </row>
    <row r="39" spans="2:9" x14ac:dyDescent="0.25">
      <c r="B39" t="s">
        <v>10</v>
      </c>
      <c r="C39">
        <v>0</v>
      </c>
      <c r="D39">
        <v>0</v>
      </c>
      <c r="E39">
        <v>0</v>
      </c>
      <c r="F39">
        <v>0</v>
      </c>
      <c r="G39">
        <v>0</v>
      </c>
      <c r="H39" s="2">
        <f t="shared" si="3"/>
        <v>0</v>
      </c>
    </row>
    <row r="40" spans="2:9" x14ac:dyDescent="0.25">
      <c r="B40" t="s">
        <v>11</v>
      </c>
      <c r="C40">
        <v>0</v>
      </c>
      <c r="D40">
        <v>0</v>
      </c>
      <c r="E40">
        <v>0</v>
      </c>
      <c r="F40">
        <v>0</v>
      </c>
      <c r="G40">
        <v>0</v>
      </c>
      <c r="H40" s="2">
        <f t="shared" si="3"/>
        <v>0</v>
      </c>
    </row>
    <row r="42" spans="2:9" x14ac:dyDescent="0.25">
      <c r="B42" s="1" t="s">
        <v>12</v>
      </c>
      <c r="C42">
        <f>H37+(H38*23)+(H39*196)+(H40*597)</f>
        <v>98</v>
      </c>
      <c r="E42" t="s">
        <v>13</v>
      </c>
      <c r="F42" t="str">
        <f>IF(C42&lt;65,"good",IF(AND(C42&gt;64,C42&lt;643),"damaged",IF(C42&gt;642,"torn")))</f>
        <v>damaged</v>
      </c>
      <c r="H42" t="s">
        <v>15</v>
      </c>
      <c r="I42" s="1" t="str">
        <f>IF(F42="torn", "No", "Yes")</f>
        <v>Yes</v>
      </c>
    </row>
    <row r="44" spans="2:9" x14ac:dyDescent="0.25">
      <c r="B44" t="s">
        <v>19</v>
      </c>
    </row>
    <row r="45" spans="2:9" x14ac:dyDescent="0.25">
      <c r="B45" s="1" t="s">
        <v>1</v>
      </c>
      <c r="C45" t="s">
        <v>31</v>
      </c>
    </row>
    <row r="46" spans="2:9" x14ac:dyDescent="0.25">
      <c r="C46" t="s">
        <v>2</v>
      </c>
      <c r="D46" t="s">
        <v>3</v>
      </c>
      <c r="E46" t="s">
        <v>4</v>
      </c>
      <c r="F46" t="s">
        <v>5</v>
      </c>
      <c r="G46" t="s">
        <v>6</v>
      </c>
      <c r="H46" s="2" t="s">
        <v>7</v>
      </c>
    </row>
    <row r="47" spans="2:9" x14ac:dyDescent="0.25">
      <c r="B47" t="s">
        <v>8</v>
      </c>
      <c r="C47">
        <v>13</v>
      </c>
      <c r="D47">
        <v>14</v>
      </c>
      <c r="E47">
        <v>24</v>
      </c>
      <c r="F47">
        <v>42</v>
      </c>
      <c r="G47">
        <v>16</v>
      </c>
      <c r="H47" s="2">
        <f>SUM(C47:G47)</f>
        <v>109</v>
      </c>
    </row>
    <row r="48" spans="2:9" x14ac:dyDescent="0.25">
      <c r="B48" t="s">
        <v>9</v>
      </c>
      <c r="C48">
        <v>4</v>
      </c>
      <c r="D48">
        <v>13</v>
      </c>
      <c r="E48">
        <v>12</v>
      </c>
      <c r="F48">
        <v>8</v>
      </c>
      <c r="G48">
        <v>7</v>
      </c>
      <c r="H48" s="2">
        <f t="shared" ref="H48:H50" si="4">SUM(C48:G48)</f>
        <v>44</v>
      </c>
    </row>
    <row r="49" spans="2:9" x14ac:dyDescent="0.25">
      <c r="B49" t="s">
        <v>10</v>
      </c>
      <c r="C49">
        <v>0</v>
      </c>
      <c r="D49">
        <v>0</v>
      </c>
      <c r="E49">
        <v>1</v>
      </c>
      <c r="F49">
        <v>1</v>
      </c>
      <c r="G49">
        <v>0</v>
      </c>
      <c r="H49" s="2">
        <f t="shared" si="4"/>
        <v>2</v>
      </c>
    </row>
    <row r="50" spans="2:9" x14ac:dyDescent="0.25">
      <c r="B50" t="s">
        <v>11</v>
      </c>
      <c r="C50">
        <v>0</v>
      </c>
      <c r="D50">
        <v>0</v>
      </c>
      <c r="E50">
        <v>0</v>
      </c>
      <c r="F50">
        <v>0</v>
      </c>
      <c r="G50">
        <v>0</v>
      </c>
      <c r="H50" s="2">
        <f t="shared" si="4"/>
        <v>0</v>
      </c>
    </row>
    <row r="52" spans="2:9" x14ac:dyDescent="0.25">
      <c r="B52" s="1" t="s">
        <v>12</v>
      </c>
      <c r="C52">
        <f>H47+(H48*23)+(H49*196)+(H50*597)</f>
        <v>1513</v>
      </c>
      <c r="E52" t="s">
        <v>13</v>
      </c>
      <c r="F52" t="str">
        <f>IF(C52&lt;65,"good",IF(AND(C52&gt;64,C52&lt;643),"damaged",IF(C52&gt;642,"torn")))</f>
        <v>torn</v>
      </c>
      <c r="H52" t="s">
        <v>15</v>
      </c>
      <c r="I52" s="1" t="str">
        <f>IF(F52="torn", "No", "Yes")</f>
        <v>No</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5" sqref="B5"/>
    </sheetView>
  </sheetViews>
  <sheetFormatPr defaultRowHeight="15" x14ac:dyDescent="0.25"/>
  <cols>
    <col min="1" max="1" width="12.7109375" customWidth="1"/>
    <col min="2" max="2" width="11.85546875" customWidth="1"/>
    <col min="3" max="3" width="10.7109375" customWidth="1"/>
    <col min="4" max="4" width="11.140625" customWidth="1"/>
    <col min="5" max="6" width="11.7109375" customWidth="1"/>
  </cols>
  <sheetData>
    <row r="1" spans="1:6" x14ac:dyDescent="0.25">
      <c r="A1" t="s">
        <v>34</v>
      </c>
    </row>
    <row r="3" spans="1:6" x14ac:dyDescent="0.25">
      <c r="B3" t="s">
        <v>0</v>
      </c>
      <c r="C3" t="s">
        <v>22</v>
      </c>
      <c r="D3" t="s">
        <v>17</v>
      </c>
      <c r="E3" t="s">
        <v>18</v>
      </c>
      <c r="F3" t="s">
        <v>19</v>
      </c>
    </row>
    <row r="4" spans="1:6" x14ac:dyDescent="0.25">
      <c r="A4" t="s">
        <v>26</v>
      </c>
      <c r="B4" t="str">
        <f>'Details of Test Nets'!C4</f>
        <v>Permanet</v>
      </c>
      <c r="C4" t="str">
        <f>'Details of Test Nets'!C14</f>
        <v>Permanet</v>
      </c>
      <c r="D4" t="str">
        <f>'Details of Test Nets'!C24</f>
        <v>Duranet</v>
      </c>
      <c r="E4" t="str">
        <f>'Details of Test Nets'!C35</f>
        <v>unbranded</v>
      </c>
      <c r="F4" t="str">
        <f>'Details of Test Nets'!C45</f>
        <v>Olyset</v>
      </c>
    </row>
    <row r="5" spans="1:6" x14ac:dyDescent="0.25">
      <c r="A5" s="1" t="s">
        <v>8</v>
      </c>
      <c r="B5">
        <f>'Details of Test Nets'!H6</f>
        <v>5</v>
      </c>
      <c r="C5">
        <f>'Details of Test Nets'!H16</f>
        <v>1</v>
      </c>
      <c r="D5">
        <f>'Details of Test Nets'!H26</f>
        <v>0</v>
      </c>
      <c r="E5">
        <f>'Details of Test Nets'!H37</f>
        <v>6</v>
      </c>
      <c r="F5">
        <f>'Details of Test Nets'!H47</f>
        <v>109</v>
      </c>
    </row>
    <row r="6" spans="1:6" x14ac:dyDescent="0.25">
      <c r="A6" s="1" t="s">
        <v>9</v>
      </c>
      <c r="B6">
        <f>'Details of Test Nets'!H7</f>
        <v>7</v>
      </c>
      <c r="C6">
        <f>'Details of Test Nets'!H17</f>
        <v>4</v>
      </c>
      <c r="D6">
        <f>'Details of Test Nets'!H27</f>
        <v>0</v>
      </c>
      <c r="E6">
        <f>'Details of Test Nets'!H38</f>
        <v>4</v>
      </c>
      <c r="F6">
        <f>'Details of Test Nets'!H48</f>
        <v>44</v>
      </c>
    </row>
    <row r="7" spans="1:6" x14ac:dyDescent="0.25">
      <c r="A7" s="1" t="s">
        <v>10</v>
      </c>
      <c r="B7">
        <f>'Details of Test Nets'!H8</f>
        <v>1</v>
      </c>
      <c r="C7">
        <f>'Details of Test Nets'!H18</f>
        <v>0</v>
      </c>
      <c r="D7">
        <f>'Details of Test Nets'!H28</f>
        <v>0</v>
      </c>
      <c r="E7">
        <f>'Details of Test Nets'!H39</f>
        <v>0</v>
      </c>
      <c r="F7">
        <f>'Details of Test Nets'!H49</f>
        <v>2</v>
      </c>
    </row>
    <row r="8" spans="1:6" x14ac:dyDescent="0.25">
      <c r="A8" s="1" t="s">
        <v>11</v>
      </c>
      <c r="B8">
        <f>'Details of Test Nets'!H9</f>
        <v>1</v>
      </c>
      <c r="C8">
        <f>'Details of Test Nets'!H19</f>
        <v>6</v>
      </c>
      <c r="D8">
        <f>'Details of Test Nets'!H29</f>
        <v>0</v>
      </c>
      <c r="E8">
        <f>'Details of Test Nets'!H40</f>
        <v>0</v>
      </c>
      <c r="F8">
        <f>'Details of Test Nets'!H50</f>
        <v>0</v>
      </c>
    </row>
    <row r="10" spans="1:6" x14ac:dyDescent="0.25">
      <c r="A10" t="s">
        <v>23</v>
      </c>
      <c r="B10">
        <f>'Details of Test Nets'!C11</f>
        <v>959</v>
      </c>
      <c r="C10">
        <f>'Details of Test Nets'!C21</f>
        <v>3675</v>
      </c>
      <c r="D10">
        <f>'Details of Test Nets'!C31</f>
        <v>0</v>
      </c>
      <c r="E10">
        <f>'Details of Test Nets'!C42</f>
        <v>98</v>
      </c>
      <c r="F10">
        <f>'Details of Test Nets'!C52</f>
        <v>1513</v>
      </c>
    </row>
    <row r="11" spans="1:6" x14ac:dyDescent="0.25">
      <c r="A11" t="s">
        <v>24</v>
      </c>
      <c r="B11" t="str">
        <f>'Details of Test Nets'!F11</f>
        <v>torn</v>
      </c>
      <c r="C11" t="str">
        <f>'Details of Test Nets'!F21</f>
        <v>torn</v>
      </c>
      <c r="D11" t="str">
        <f>'Details of Test Nets'!F31</f>
        <v>good</v>
      </c>
      <c r="E11" t="str">
        <f>'Details of Test Nets'!F42</f>
        <v>damaged</v>
      </c>
      <c r="F11" t="str">
        <f>'Details of Test Nets'!F52</f>
        <v>torn</v>
      </c>
    </row>
    <row r="12" spans="1:6" x14ac:dyDescent="0.25">
      <c r="A12" t="s">
        <v>25</v>
      </c>
      <c r="B12" t="str">
        <f>'Details of Test Nets'!I11</f>
        <v>No</v>
      </c>
      <c r="C12" t="str">
        <f>'Details of Test Nets'!I21</f>
        <v>No</v>
      </c>
      <c r="D12" t="str">
        <f>'Details of Test Nets'!I42</f>
        <v>Yes</v>
      </c>
      <c r="E12" t="str">
        <f>'Details of Test Nets'!I42</f>
        <v>Yes</v>
      </c>
      <c r="F12" t="str">
        <f>'Details of Test Nets'!I52</f>
        <v>No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zoomScaleNormal="100" workbookViewId="0">
      <selection activeCell="B10" sqref="B10"/>
    </sheetView>
  </sheetViews>
  <sheetFormatPr defaultRowHeight="15" x14ac:dyDescent="0.25"/>
  <cols>
    <col min="2" max="2" width="11.140625" customWidth="1"/>
    <col min="3" max="3" width="11.7109375" customWidth="1"/>
    <col min="4" max="4" width="11.28515625" customWidth="1"/>
    <col min="5" max="5" width="12.85546875" customWidth="1"/>
    <col min="6" max="6" width="10.5703125" customWidth="1"/>
    <col min="8" max="8" width="11.7109375" customWidth="1"/>
    <col min="9" max="9" width="11" customWidth="1"/>
    <col min="10" max="10" width="10.5703125" customWidth="1"/>
    <col min="11" max="11" width="11" customWidth="1"/>
    <col min="12" max="12" width="10.42578125" customWidth="1"/>
  </cols>
  <sheetData>
    <row r="2" spans="1:11" x14ac:dyDescent="0.25">
      <c r="B2" t="s">
        <v>0</v>
      </c>
      <c r="H2" t="s">
        <v>16</v>
      </c>
    </row>
    <row r="4" spans="1:11" x14ac:dyDescent="0.25">
      <c r="B4" t="s">
        <v>27</v>
      </c>
      <c r="C4" t="s">
        <v>28</v>
      </c>
      <c r="D4" t="s">
        <v>29</v>
      </c>
      <c r="E4" t="s">
        <v>30</v>
      </c>
      <c r="H4" t="s">
        <v>27</v>
      </c>
      <c r="I4" t="s">
        <v>28</v>
      </c>
      <c r="J4" t="s">
        <v>29</v>
      </c>
      <c r="K4" t="s">
        <v>30</v>
      </c>
    </row>
    <row r="5" spans="1:11" x14ac:dyDescent="0.25">
      <c r="A5" t="s">
        <v>26</v>
      </c>
      <c r="B5" t="s">
        <v>14</v>
      </c>
      <c r="C5" t="s">
        <v>14</v>
      </c>
      <c r="D5" t="s">
        <v>14</v>
      </c>
      <c r="E5" t="s">
        <v>14</v>
      </c>
      <c r="G5" t="s">
        <v>26</v>
      </c>
      <c r="H5" t="s">
        <v>14</v>
      </c>
      <c r="I5" t="s">
        <v>14</v>
      </c>
      <c r="J5" t="s">
        <v>14</v>
      </c>
      <c r="K5" t="s">
        <v>14</v>
      </c>
    </row>
    <row r="6" spans="1:11" x14ac:dyDescent="0.25">
      <c r="A6" s="1" t="s">
        <v>8</v>
      </c>
      <c r="G6" s="1" t="s">
        <v>8</v>
      </c>
    </row>
    <row r="7" spans="1:11" x14ac:dyDescent="0.25">
      <c r="A7" s="1" t="s">
        <v>9</v>
      </c>
      <c r="G7" s="1" t="s">
        <v>9</v>
      </c>
    </row>
    <row r="8" spans="1:11" x14ac:dyDescent="0.25">
      <c r="A8" s="1" t="s">
        <v>10</v>
      </c>
      <c r="G8" s="1" t="s">
        <v>10</v>
      </c>
    </row>
    <row r="9" spans="1:11" x14ac:dyDescent="0.25">
      <c r="A9" s="1" t="s">
        <v>11</v>
      </c>
      <c r="G9" s="1" t="s">
        <v>11</v>
      </c>
    </row>
    <row r="10" spans="1:11" x14ac:dyDescent="0.25">
      <c r="A10" s="1" t="s">
        <v>23</v>
      </c>
      <c r="B10">
        <f t="shared" ref="B10:C10" si="0">B6+(B7*23)+(B8*196)+(B9*597)</f>
        <v>0</v>
      </c>
      <c r="C10">
        <f t="shared" si="0"/>
        <v>0</v>
      </c>
      <c r="D10">
        <f>D6+(D7*23)+(D8*196)+(D9*597)</f>
        <v>0</v>
      </c>
      <c r="E10">
        <f t="shared" ref="E10" si="1">E6+(E7*23)+(E8*196)+(E9*597)</f>
        <v>0</v>
      </c>
      <c r="G10" s="1" t="s">
        <v>23</v>
      </c>
      <c r="H10">
        <f t="shared" ref="H10" si="2">H6+(H7*23)+(H8*196)+(H9*597)</f>
        <v>0</v>
      </c>
      <c r="I10">
        <f t="shared" ref="I10" si="3">I6+(I7*23)+(I8*196)+(I9*597)</f>
        <v>0</v>
      </c>
      <c r="J10">
        <f t="shared" ref="J10" si="4">J6+(J7*23)+(J8*196)+(J9*597)</f>
        <v>0</v>
      </c>
      <c r="K10">
        <f t="shared" ref="K10" si="5">K6+(K7*23)+(K8*196)+(K9*597)</f>
        <v>0</v>
      </c>
    </row>
    <row r="11" spans="1:11" x14ac:dyDescent="0.25">
      <c r="A11" s="1" t="s">
        <v>24</v>
      </c>
      <c r="B11" t="str">
        <f>IF(B10&lt;65,"good",IF(AND(B10&gt;64,B10&lt;643),"damaged",IF(B10&gt;642,"torn")))</f>
        <v>good</v>
      </c>
      <c r="C11" t="str">
        <f t="shared" ref="C11:E11" si="6">IF(C10&lt;65,"good",IF(AND(C10&gt;64,C10&lt;643),"damaged",IF(C10&gt;642,"torn")))</f>
        <v>good</v>
      </c>
      <c r="D11" t="str">
        <f t="shared" si="6"/>
        <v>good</v>
      </c>
      <c r="E11" t="str">
        <f t="shared" si="6"/>
        <v>good</v>
      </c>
      <c r="G11" s="1" t="s">
        <v>24</v>
      </c>
      <c r="H11" t="str">
        <f t="shared" ref="H11" si="7">IF(H10&lt;65,"good",IF(AND(H10&gt;64,H10&lt;643),"damaged",IF(H10&gt;642,"torn")))</f>
        <v>good</v>
      </c>
      <c r="I11" t="str">
        <f t="shared" ref="I11" si="8">IF(I10&lt;65,"good",IF(AND(I10&gt;64,I10&lt;643),"damaged",IF(I10&gt;642,"torn")))</f>
        <v>good</v>
      </c>
      <c r="J11" t="str">
        <f t="shared" ref="J11" si="9">IF(J10&lt;65,"good",IF(AND(J10&gt;64,J10&lt;643),"damaged",IF(J10&gt;642,"torn")))</f>
        <v>good</v>
      </c>
      <c r="K11" t="str">
        <f t="shared" ref="K11" si="10">IF(K10&lt;65,"good",IF(AND(K10&gt;64,K10&lt;643),"damaged",IF(K10&gt;642,"torn")))</f>
        <v>good</v>
      </c>
    </row>
    <row r="12" spans="1:11" x14ac:dyDescent="0.25">
      <c r="A12" s="1"/>
    </row>
    <row r="13" spans="1:11" x14ac:dyDescent="0.25">
      <c r="B13" t="s">
        <v>17</v>
      </c>
      <c r="H13" t="s">
        <v>18</v>
      </c>
    </row>
    <row r="15" spans="1:11" x14ac:dyDescent="0.25">
      <c r="B15" t="s">
        <v>27</v>
      </c>
      <c r="C15" t="s">
        <v>28</v>
      </c>
      <c r="D15" t="s">
        <v>29</v>
      </c>
      <c r="E15" t="s">
        <v>30</v>
      </c>
      <c r="H15" t="s">
        <v>27</v>
      </c>
      <c r="I15" t="s">
        <v>28</v>
      </c>
      <c r="J15" t="s">
        <v>29</v>
      </c>
      <c r="K15" t="s">
        <v>30</v>
      </c>
    </row>
    <row r="16" spans="1:11" x14ac:dyDescent="0.25">
      <c r="A16" t="s">
        <v>26</v>
      </c>
      <c r="B16" t="s">
        <v>20</v>
      </c>
      <c r="C16" t="s">
        <v>20</v>
      </c>
      <c r="D16" t="s">
        <v>20</v>
      </c>
      <c r="E16" t="s">
        <v>20</v>
      </c>
      <c r="G16" t="s">
        <v>26</v>
      </c>
      <c r="H16" t="s">
        <v>21</v>
      </c>
      <c r="I16" t="s">
        <v>21</v>
      </c>
      <c r="J16" t="s">
        <v>21</v>
      </c>
      <c r="K16" t="s">
        <v>21</v>
      </c>
    </row>
    <row r="17" spans="1:11" x14ac:dyDescent="0.25">
      <c r="A17" s="1" t="s">
        <v>8</v>
      </c>
      <c r="G17" s="1" t="s">
        <v>8</v>
      </c>
    </row>
    <row r="18" spans="1:11" x14ac:dyDescent="0.25">
      <c r="A18" s="1" t="s">
        <v>9</v>
      </c>
      <c r="G18" s="1" t="s">
        <v>9</v>
      </c>
    </row>
    <row r="19" spans="1:11" x14ac:dyDescent="0.25">
      <c r="A19" s="1" t="s">
        <v>10</v>
      </c>
      <c r="G19" s="1" t="s">
        <v>10</v>
      </c>
    </row>
    <row r="20" spans="1:11" x14ac:dyDescent="0.25">
      <c r="A20" s="1" t="s">
        <v>11</v>
      </c>
      <c r="G20" s="1" t="s">
        <v>11</v>
      </c>
    </row>
    <row r="21" spans="1:11" x14ac:dyDescent="0.25">
      <c r="A21" s="1" t="s">
        <v>23</v>
      </c>
      <c r="B21">
        <f t="shared" ref="B21:C21" si="11">B17+(B18*23)+(B19*196)+(B20*597)</f>
        <v>0</v>
      </c>
      <c r="C21">
        <f t="shared" si="11"/>
        <v>0</v>
      </c>
      <c r="D21">
        <f>D17+(D18*23)+(D19*196)+(D20*597)</f>
        <v>0</v>
      </c>
      <c r="E21">
        <f t="shared" ref="E21" si="12">E17+(E18*23)+(E19*196)+(E20*597)</f>
        <v>0</v>
      </c>
      <c r="G21" s="1" t="s">
        <v>23</v>
      </c>
      <c r="H21">
        <f t="shared" ref="H21:I21" si="13">H17+(H18*23)+(H19*196)+(H20*597)</f>
        <v>0</v>
      </c>
      <c r="I21">
        <f t="shared" si="13"/>
        <v>0</v>
      </c>
      <c r="J21">
        <f>J17+(J18*23)+(J19*196)+(J20*597)</f>
        <v>0</v>
      </c>
      <c r="K21">
        <f t="shared" ref="K21" si="14">K17+(K18*23)+(K19*196)+(K20*597)</f>
        <v>0</v>
      </c>
    </row>
    <row r="22" spans="1:11" x14ac:dyDescent="0.25">
      <c r="A22" s="1" t="s">
        <v>24</v>
      </c>
      <c r="B22" t="str">
        <f t="shared" ref="B22" si="15">IF(B21&lt;65,"good",IF(AND(B21&gt;64,B21&lt;643),"damaged",IF(B21&gt;642,"torn")))</f>
        <v>good</v>
      </c>
      <c r="C22" t="str">
        <f t="shared" ref="C22" si="16">IF(C21&lt;65,"good",IF(AND(C21&gt;64,C21&lt;643),"damaged",IF(C21&gt;642,"torn")))</f>
        <v>good</v>
      </c>
      <c r="D22" t="str">
        <f t="shared" ref="D22" si="17">IF(D21&lt;65,"good",IF(AND(D21&gt;64,D21&lt;643),"damaged",IF(D21&gt;642,"torn")))</f>
        <v>good</v>
      </c>
      <c r="E22" t="str">
        <f t="shared" ref="E22" si="18">IF(E21&lt;65,"good",IF(AND(E21&gt;64,E21&lt;643),"damaged",IF(E21&gt;642,"torn")))</f>
        <v>good</v>
      </c>
      <c r="G22" s="1" t="s">
        <v>24</v>
      </c>
      <c r="H22" t="str">
        <f t="shared" ref="H22" si="19">IF(H21&lt;65,"good",IF(AND(H21&gt;64,H21&lt;643),"damaged",IF(H21&gt;642,"torn")))</f>
        <v>good</v>
      </c>
      <c r="I22" t="str">
        <f t="shared" ref="I22" si="20">IF(I21&lt;65,"good",IF(AND(I21&gt;64,I21&lt;643),"damaged",IF(I21&gt;642,"torn")))</f>
        <v>good</v>
      </c>
      <c r="J22" t="str">
        <f t="shared" ref="J22" si="21">IF(J21&lt;65,"good",IF(AND(J21&gt;64,J21&lt;643),"damaged",IF(J21&gt;642,"torn")))</f>
        <v>good</v>
      </c>
      <c r="K22" t="str">
        <f t="shared" ref="K22" si="22">IF(K21&lt;65,"good",IF(AND(K21&gt;64,K21&lt;643),"damaged",IF(K21&gt;642,"torn")))</f>
        <v>good</v>
      </c>
    </row>
    <row r="24" spans="1:11" x14ac:dyDescent="0.25">
      <c r="B24" t="s">
        <v>19</v>
      </c>
    </row>
    <row r="26" spans="1:11" x14ac:dyDescent="0.25">
      <c r="B26" t="s">
        <v>27</v>
      </c>
      <c r="C26" t="s">
        <v>28</v>
      </c>
      <c r="D26" t="s">
        <v>29</v>
      </c>
      <c r="E26" t="s">
        <v>30</v>
      </c>
    </row>
    <row r="27" spans="1:11" x14ac:dyDescent="0.25">
      <c r="A27" t="s">
        <v>26</v>
      </c>
      <c r="B27" t="s">
        <v>31</v>
      </c>
      <c r="C27" t="s">
        <v>31</v>
      </c>
      <c r="D27" t="s">
        <v>31</v>
      </c>
      <c r="E27" t="s">
        <v>31</v>
      </c>
    </row>
    <row r="28" spans="1:11" x14ac:dyDescent="0.25">
      <c r="A28" s="1" t="s">
        <v>8</v>
      </c>
    </row>
    <row r="29" spans="1:11" x14ac:dyDescent="0.25">
      <c r="A29" s="1" t="s">
        <v>9</v>
      </c>
    </row>
    <row r="30" spans="1:11" x14ac:dyDescent="0.25">
      <c r="A30" s="1" t="s">
        <v>10</v>
      </c>
    </row>
    <row r="31" spans="1:11" x14ac:dyDescent="0.25">
      <c r="A31" s="1" t="s">
        <v>11</v>
      </c>
    </row>
    <row r="32" spans="1:11" x14ac:dyDescent="0.25">
      <c r="A32" s="1" t="s">
        <v>23</v>
      </c>
      <c r="B32">
        <f t="shared" ref="B32:C32" si="23">B28+(B29*23)+(B30*196)+(B31*597)</f>
        <v>0</v>
      </c>
      <c r="C32">
        <f t="shared" si="23"/>
        <v>0</v>
      </c>
      <c r="D32">
        <f>D28+(D29*23)+(D30*196)+(D31*597)</f>
        <v>0</v>
      </c>
      <c r="E32">
        <f t="shared" ref="E32" si="24">E28+(E29*23)+(E30*196)+(E31*597)</f>
        <v>0</v>
      </c>
    </row>
    <row r="33" spans="1:5" x14ac:dyDescent="0.25">
      <c r="A33" s="1" t="s">
        <v>24</v>
      </c>
      <c r="B33" t="str">
        <f t="shared" ref="B33" si="25">IF(B32&lt;65,"good",IF(AND(B32&gt;64,B32&lt;643),"damaged",IF(B32&gt;642,"torn")))</f>
        <v>good</v>
      </c>
      <c r="C33" t="str">
        <f t="shared" ref="C33" si="26">IF(C32&lt;65,"good",IF(AND(C32&gt;64,C32&lt;643),"damaged",IF(C32&gt;642,"torn")))</f>
        <v>good</v>
      </c>
      <c r="D33" t="str">
        <f t="shared" ref="D33" si="27">IF(D32&lt;65,"good",IF(AND(D32&gt;64,D32&lt;643),"damaged",IF(D32&gt;642,"torn")))</f>
        <v>good</v>
      </c>
      <c r="E33" t="str">
        <f t="shared" ref="E33" si="28">IF(E32&lt;65,"good",IF(AND(E32&gt;64,E32&lt;643),"damaged",IF(E32&gt;642,"torn")))</f>
        <v>good</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workbookViewId="0">
      <selection activeCell="A11" sqref="A11"/>
    </sheetView>
  </sheetViews>
  <sheetFormatPr defaultRowHeight="15" x14ac:dyDescent="0.25"/>
  <sheetData>
    <row r="1" spans="1:1" x14ac:dyDescent="0.25">
      <c r="A1" t="s">
        <v>36</v>
      </c>
    </row>
    <row r="3" spans="1:1" x14ac:dyDescent="0.25">
      <c r="A3"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row r="10" spans="1:1" x14ac:dyDescent="0.25">
      <c r="A1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Details of Test Nets</vt:lpstr>
      <vt:lpstr>Summary of Test Nets PHI</vt:lpstr>
      <vt:lpstr>Blank Entry Sheet for Teams</vt:lpstr>
      <vt:lpstr>Instructions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Kilian</dc:creator>
  <cp:lastModifiedBy>Hannah Koenker</cp:lastModifiedBy>
  <dcterms:created xsi:type="dcterms:W3CDTF">2014-03-27T05:03:16Z</dcterms:created>
  <dcterms:modified xsi:type="dcterms:W3CDTF">2015-03-04T17:21:39Z</dcterms:modified>
</cp:coreProperties>
</file>