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siorg.sharepoint.com/sites/VL/Shared Documents/6 - Technical Resources/ITN Durability Monitoring/1.Core/DM Website/2023 Edits/French Translations/"/>
    </mc:Choice>
  </mc:AlternateContent>
  <xr:revisionPtr revIDLastSave="0" documentId="8_{EB8DF8DD-372F-41BC-8785-076D4007D391}" xr6:coauthVersionLast="47" xr6:coauthVersionMax="47" xr10:uidLastSave="{00000000-0000-0000-0000-000000000000}"/>
  <bookViews>
    <workbookView xWindow="-24120" yWindow="-120" windowWidth="24240" windowHeight="13140" activeTab="1" xr2:uid="{00000000-000D-0000-FFFF-FFFF00000000}"/>
  </bookViews>
  <sheets>
    <sheet name="Tableau de Bord" sheetId="6" r:id="rId1"/>
    <sheet name="Travail de Terrain" sheetId="5" r:id="rId2"/>
    <sheet name="Bioessai" sheetId="7" r:id="rId3"/>
    <sheet name="Cycle Précéden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4" l="1"/>
  <c r="B79" i="4"/>
  <c r="F54" i="4"/>
  <c r="B54" i="4"/>
  <c r="F29" i="4"/>
  <c r="B29" i="4"/>
  <c r="F4" i="4"/>
  <c r="B4" i="4"/>
  <c r="A79" i="5"/>
  <c r="A54" i="5"/>
  <c r="G54" i="5" s="1"/>
  <c r="A29" i="5"/>
  <c r="A4" i="5"/>
  <c r="G4" i="5" s="1"/>
  <c r="L87" i="6"/>
  <c r="K87" i="6"/>
  <c r="I87" i="6"/>
  <c r="H87" i="6"/>
  <c r="F87" i="6"/>
  <c r="E87" i="6"/>
  <c r="E6" i="6" s="1"/>
  <c r="D87" i="6"/>
  <c r="C87" i="6"/>
  <c r="C6" i="6" s="1"/>
  <c r="L86" i="6"/>
  <c r="K86" i="6"/>
  <c r="I86" i="6"/>
  <c r="H86" i="6"/>
  <c r="E86" i="6"/>
  <c r="D86" i="6"/>
  <c r="C86" i="6"/>
  <c r="B86" i="6"/>
  <c r="F86" i="6" s="1"/>
  <c r="K85" i="6"/>
  <c r="B85" i="6"/>
  <c r="I84" i="6"/>
  <c r="F84" i="6"/>
  <c r="E84" i="6"/>
  <c r="B84" i="6"/>
  <c r="L83" i="6"/>
  <c r="I83" i="6"/>
  <c r="H83" i="6"/>
  <c r="E83" i="6"/>
  <c r="D83" i="6"/>
  <c r="B83" i="6"/>
  <c r="K83" i="6" s="1"/>
  <c r="L82" i="6"/>
  <c r="K82" i="6"/>
  <c r="I82" i="6"/>
  <c r="H82" i="6"/>
  <c r="E82" i="6"/>
  <c r="D82" i="6"/>
  <c r="C82" i="6"/>
  <c r="B82" i="6"/>
  <c r="F82" i="6" s="1"/>
  <c r="F81" i="6"/>
  <c r="B81" i="6"/>
  <c r="B80" i="6"/>
  <c r="L79" i="6"/>
  <c r="I79" i="6"/>
  <c r="H79" i="6"/>
  <c r="E79" i="6"/>
  <c r="D79" i="6"/>
  <c r="B79" i="6"/>
  <c r="K79" i="6" s="1"/>
  <c r="L78" i="6"/>
  <c r="K78" i="6"/>
  <c r="I78" i="6"/>
  <c r="H78" i="6"/>
  <c r="G78" i="6" s="1"/>
  <c r="E78" i="6"/>
  <c r="D78" i="6"/>
  <c r="C78" i="6"/>
  <c r="B78" i="6"/>
  <c r="F78" i="6" s="1"/>
  <c r="K77" i="6"/>
  <c r="B77" i="6"/>
  <c r="I76" i="6"/>
  <c r="F76" i="6"/>
  <c r="E76" i="6"/>
  <c r="B76" i="6"/>
  <c r="L75" i="6"/>
  <c r="I75" i="6"/>
  <c r="H75" i="6"/>
  <c r="E75" i="6"/>
  <c r="D75" i="6"/>
  <c r="B75" i="6"/>
  <c r="K75" i="6" s="1"/>
  <c r="L74" i="6"/>
  <c r="K74" i="6"/>
  <c r="I74" i="6"/>
  <c r="H74" i="6"/>
  <c r="G74" i="6"/>
  <c r="E74" i="6"/>
  <c r="D74" i="6"/>
  <c r="C74" i="6"/>
  <c r="B74" i="6"/>
  <c r="F74" i="6" s="1"/>
  <c r="F73" i="6"/>
  <c r="B73" i="6"/>
  <c r="B72" i="6"/>
  <c r="L67" i="6"/>
  <c r="K67" i="6"/>
  <c r="I67" i="6"/>
  <c r="G67" i="6" s="1"/>
  <c r="J67" i="6" s="1"/>
  <c r="J5" i="6" s="1"/>
  <c r="H67" i="6"/>
  <c r="F67" i="6"/>
  <c r="F5" i="6" s="1"/>
  <c r="E67" i="6"/>
  <c r="E5" i="6" s="1"/>
  <c r="D67" i="6"/>
  <c r="D5" i="6" s="1"/>
  <c r="C67" i="6"/>
  <c r="C5" i="6" s="1"/>
  <c r="L66" i="6"/>
  <c r="K66" i="6"/>
  <c r="I66" i="6"/>
  <c r="G66" i="6" s="1"/>
  <c r="H66" i="6"/>
  <c r="E66" i="6"/>
  <c r="D66" i="6"/>
  <c r="C66" i="6"/>
  <c r="B66" i="6"/>
  <c r="F66" i="6" s="1"/>
  <c r="K65" i="6"/>
  <c r="B65" i="6"/>
  <c r="I64" i="6"/>
  <c r="F64" i="6"/>
  <c r="E64" i="6"/>
  <c r="B64" i="6"/>
  <c r="L63" i="6"/>
  <c r="I63" i="6"/>
  <c r="H63" i="6"/>
  <c r="E63" i="6"/>
  <c r="D63" i="6"/>
  <c r="B63" i="6"/>
  <c r="K63" i="6" s="1"/>
  <c r="L62" i="6"/>
  <c r="K62" i="6"/>
  <c r="I62" i="6"/>
  <c r="H62" i="6"/>
  <c r="G62" i="6"/>
  <c r="E62" i="6"/>
  <c r="D62" i="6"/>
  <c r="C62" i="6"/>
  <c r="B62" i="6"/>
  <c r="F62" i="6" s="1"/>
  <c r="F61" i="6"/>
  <c r="B61" i="6"/>
  <c r="B60" i="6"/>
  <c r="L59" i="6"/>
  <c r="I59" i="6"/>
  <c r="H59" i="6"/>
  <c r="E59" i="6"/>
  <c r="D59" i="6"/>
  <c r="B59" i="6"/>
  <c r="K59" i="6" s="1"/>
  <c r="L58" i="6"/>
  <c r="K58" i="6"/>
  <c r="I58" i="6"/>
  <c r="H58" i="6"/>
  <c r="G58" i="6"/>
  <c r="E58" i="6"/>
  <c r="D58" i="6"/>
  <c r="C58" i="6"/>
  <c r="B58" i="6"/>
  <c r="F58" i="6" s="1"/>
  <c r="K57" i="6"/>
  <c r="B57" i="6"/>
  <c r="I56" i="6"/>
  <c r="F56" i="6"/>
  <c r="E56" i="6"/>
  <c r="B56" i="6"/>
  <c r="L55" i="6"/>
  <c r="I55" i="6"/>
  <c r="H55" i="6"/>
  <c r="E55" i="6"/>
  <c r="D55" i="6"/>
  <c r="B55" i="6"/>
  <c r="K55" i="6" s="1"/>
  <c r="L54" i="6"/>
  <c r="K54" i="6"/>
  <c r="I54" i="6"/>
  <c r="G54" i="6" s="1"/>
  <c r="H54" i="6"/>
  <c r="E54" i="6"/>
  <c r="D54" i="6"/>
  <c r="C54" i="6"/>
  <c r="B54" i="6"/>
  <c r="F54" i="6" s="1"/>
  <c r="K53" i="6"/>
  <c r="H53" i="6"/>
  <c r="F53" i="6"/>
  <c r="D53" i="6"/>
  <c r="C53" i="6"/>
  <c r="B53" i="6"/>
  <c r="K52" i="6"/>
  <c r="I52" i="6"/>
  <c r="F52" i="6"/>
  <c r="E52" i="6"/>
  <c r="C52" i="6"/>
  <c r="B52" i="6"/>
  <c r="L47" i="6"/>
  <c r="K47" i="6"/>
  <c r="K4" i="6" s="1"/>
  <c r="I47" i="6"/>
  <c r="H47" i="6"/>
  <c r="F47" i="6"/>
  <c r="F4" i="6" s="1"/>
  <c r="E47" i="6"/>
  <c r="E4" i="6" s="1"/>
  <c r="D47" i="6"/>
  <c r="D4" i="6" s="1"/>
  <c r="C47" i="6"/>
  <c r="C4" i="6" s="1"/>
  <c r="L46" i="6"/>
  <c r="K46" i="6"/>
  <c r="I46" i="6"/>
  <c r="H46" i="6"/>
  <c r="E46" i="6"/>
  <c r="D46" i="6"/>
  <c r="C46" i="6"/>
  <c r="B46" i="6"/>
  <c r="F46" i="6" s="1"/>
  <c r="F45" i="6"/>
  <c r="B45" i="6"/>
  <c r="L44" i="6"/>
  <c r="I44" i="6"/>
  <c r="H44" i="6"/>
  <c r="E44" i="6"/>
  <c r="D44" i="6"/>
  <c r="B44" i="6"/>
  <c r="K44" i="6" s="1"/>
  <c r="L43" i="6"/>
  <c r="K43" i="6"/>
  <c r="I43" i="6"/>
  <c r="H43" i="6"/>
  <c r="E43" i="6"/>
  <c r="D43" i="6"/>
  <c r="C43" i="6"/>
  <c r="B43" i="6"/>
  <c r="F43" i="6" s="1"/>
  <c r="B42" i="6"/>
  <c r="B41" i="6"/>
  <c r="L40" i="6"/>
  <c r="I40" i="6"/>
  <c r="H40" i="6"/>
  <c r="E40" i="6"/>
  <c r="D40" i="6"/>
  <c r="B40" i="6"/>
  <c r="K40" i="6" s="1"/>
  <c r="L39" i="6"/>
  <c r="K39" i="6"/>
  <c r="I39" i="6"/>
  <c r="H39" i="6"/>
  <c r="E39" i="6"/>
  <c r="D39" i="6"/>
  <c r="C39" i="6"/>
  <c r="B39" i="6"/>
  <c r="F39" i="6" s="1"/>
  <c r="K38" i="6"/>
  <c r="F38" i="6"/>
  <c r="C38" i="6"/>
  <c r="B38" i="6"/>
  <c r="I37" i="6"/>
  <c r="F37" i="6"/>
  <c r="B37" i="6"/>
  <c r="L36" i="6"/>
  <c r="I36" i="6"/>
  <c r="H36" i="6"/>
  <c r="E36" i="6"/>
  <c r="D36" i="6"/>
  <c r="B36" i="6"/>
  <c r="K36" i="6" s="1"/>
  <c r="L35" i="6"/>
  <c r="K35" i="6"/>
  <c r="I35" i="6"/>
  <c r="H35" i="6"/>
  <c r="E35" i="6"/>
  <c r="D35" i="6"/>
  <c r="C35" i="6"/>
  <c r="B35" i="6"/>
  <c r="F35" i="6" s="1"/>
  <c r="B34" i="6"/>
  <c r="B33" i="6"/>
  <c r="L32" i="6"/>
  <c r="I32" i="6"/>
  <c r="H32" i="6"/>
  <c r="E32" i="6"/>
  <c r="D32" i="6"/>
  <c r="B32" i="6"/>
  <c r="K32" i="6" s="1"/>
  <c r="B30" i="6"/>
  <c r="B4" i="6" s="1"/>
  <c r="L27" i="6"/>
  <c r="L3" i="6" s="1"/>
  <c r="L7" i="6" s="1" a="1"/>
  <c r="L7" i="6" s="1"/>
  <c r="K27" i="6"/>
  <c r="K3" i="6" s="1"/>
  <c r="I27" i="6"/>
  <c r="H27" i="6"/>
  <c r="F27" i="6"/>
  <c r="E27" i="6"/>
  <c r="E3" i="6" s="1"/>
  <c r="D27" i="6"/>
  <c r="D3" i="6" s="1"/>
  <c r="C27" i="6"/>
  <c r="C3" i="6" s="1"/>
  <c r="K26" i="6"/>
  <c r="F26" i="6"/>
  <c r="C26" i="6"/>
  <c r="B26" i="6"/>
  <c r="I25" i="6"/>
  <c r="F25" i="6"/>
  <c r="B25" i="6"/>
  <c r="L24" i="6"/>
  <c r="I24" i="6"/>
  <c r="H24" i="6"/>
  <c r="E24" i="6"/>
  <c r="D24" i="6"/>
  <c r="B24" i="6"/>
  <c r="K24" i="6" s="1"/>
  <c r="L23" i="6"/>
  <c r="K23" i="6"/>
  <c r="I23" i="6"/>
  <c r="H23" i="6"/>
  <c r="E23" i="6"/>
  <c r="D23" i="6"/>
  <c r="C23" i="6"/>
  <c r="B23" i="6"/>
  <c r="F23" i="6" s="1"/>
  <c r="B22" i="6"/>
  <c r="B21" i="6"/>
  <c r="L20" i="6"/>
  <c r="I20" i="6"/>
  <c r="H20" i="6"/>
  <c r="E20" i="6"/>
  <c r="D20" i="6"/>
  <c r="B20" i="6"/>
  <c r="K20" i="6" s="1"/>
  <c r="L19" i="6"/>
  <c r="K19" i="6"/>
  <c r="I19" i="6"/>
  <c r="H19" i="6"/>
  <c r="E19" i="6"/>
  <c r="D19" i="6"/>
  <c r="C19" i="6"/>
  <c r="B19" i="6"/>
  <c r="F19" i="6" s="1"/>
  <c r="K18" i="6"/>
  <c r="F18" i="6"/>
  <c r="C18" i="6"/>
  <c r="B18" i="6"/>
  <c r="I17" i="6"/>
  <c r="F17" i="6"/>
  <c r="B17" i="6"/>
  <c r="L16" i="6"/>
  <c r="I16" i="6"/>
  <c r="H16" i="6"/>
  <c r="E16" i="6"/>
  <c r="D16" i="6"/>
  <c r="B16" i="6"/>
  <c r="K16" i="6" s="1"/>
  <c r="L15" i="6"/>
  <c r="K15" i="6"/>
  <c r="I15" i="6"/>
  <c r="H15" i="6"/>
  <c r="E15" i="6"/>
  <c r="D15" i="6"/>
  <c r="C15" i="6"/>
  <c r="B15" i="6"/>
  <c r="F15" i="6" s="1"/>
  <c r="B14" i="6"/>
  <c r="B13" i="6"/>
  <c r="I12" i="6"/>
  <c r="F12" i="6"/>
  <c r="B12" i="6"/>
  <c r="B10" i="6"/>
  <c r="B3" i="6" s="1"/>
  <c r="L6" i="6"/>
  <c r="K6" i="6"/>
  <c r="I6" i="6"/>
  <c r="H6" i="6"/>
  <c r="G6" i="6"/>
  <c r="F6" i="6"/>
  <c r="D6" i="6"/>
  <c r="L5" i="6"/>
  <c r="K5" i="6"/>
  <c r="I5" i="6"/>
  <c r="H5" i="6"/>
  <c r="L4" i="6"/>
  <c r="I4" i="6"/>
  <c r="G4" i="6" s="1"/>
  <c r="H4" i="6"/>
  <c r="I3" i="6"/>
  <c r="F3" i="6"/>
  <c r="G86" i="6" l="1"/>
  <c r="G87" i="6"/>
  <c r="J87" i="6" s="1"/>
  <c r="J6" i="6" s="1"/>
  <c r="G82" i="6"/>
  <c r="G39" i="6"/>
  <c r="J39" i="6" s="1"/>
  <c r="G47" i="6"/>
  <c r="J47" i="6" s="1"/>
  <c r="J4" i="6" s="1"/>
  <c r="G19" i="6"/>
  <c r="J19" i="6" s="1"/>
  <c r="I7" i="6" a="1"/>
  <c r="I7" i="6" s="1"/>
  <c r="D7" i="6" a="1"/>
  <c r="D7" i="6" s="1"/>
  <c r="C7" i="6" a="1"/>
  <c r="C7" i="6" s="1"/>
  <c r="L13" i="6"/>
  <c r="H13" i="6"/>
  <c r="D13" i="6"/>
  <c r="K13" i="6"/>
  <c r="C13" i="6"/>
  <c r="I13" i="6"/>
  <c r="F13" i="6"/>
  <c r="G23" i="6"/>
  <c r="J23" i="6" s="1"/>
  <c r="L33" i="6"/>
  <c r="H33" i="6"/>
  <c r="D33" i="6"/>
  <c r="K33" i="6"/>
  <c r="C33" i="6"/>
  <c r="I33" i="6"/>
  <c r="F33" i="6"/>
  <c r="G43" i="6"/>
  <c r="J43" i="6" s="1"/>
  <c r="L80" i="6"/>
  <c r="H80" i="6"/>
  <c r="D80" i="6"/>
  <c r="K80" i="6"/>
  <c r="C80" i="6"/>
  <c r="F80" i="6"/>
  <c r="E80" i="6"/>
  <c r="I80" i="6"/>
  <c r="E7" i="6" a="1"/>
  <c r="E7" i="6" s="1"/>
  <c r="E13" i="6"/>
  <c r="I22" i="6"/>
  <c r="E22" i="6"/>
  <c r="L22" i="6"/>
  <c r="H22" i="6"/>
  <c r="D22" i="6"/>
  <c r="F22" i="6"/>
  <c r="K22" i="6"/>
  <c r="C22" i="6"/>
  <c r="G27" i="6"/>
  <c r="J27" i="6" s="1"/>
  <c r="J3" i="6" s="1"/>
  <c r="J7" i="6" s="1"/>
  <c r="H3" i="6"/>
  <c r="G32" i="6"/>
  <c r="J32" i="6" s="1"/>
  <c r="E33" i="6"/>
  <c r="I42" i="6"/>
  <c r="E42" i="6"/>
  <c r="L42" i="6"/>
  <c r="H42" i="6"/>
  <c r="D42" i="6"/>
  <c r="F42" i="6"/>
  <c r="K42" i="6"/>
  <c r="C42" i="6"/>
  <c r="L72" i="6"/>
  <c r="H72" i="6"/>
  <c r="D72" i="6"/>
  <c r="K72" i="6"/>
  <c r="C72" i="6"/>
  <c r="F72" i="6"/>
  <c r="E72" i="6"/>
  <c r="I72" i="6"/>
  <c r="F7" i="6" a="1"/>
  <c r="F7" i="6" s="1"/>
  <c r="G15" i="6"/>
  <c r="J15" i="6" s="1"/>
  <c r="L21" i="6"/>
  <c r="H21" i="6"/>
  <c r="D21" i="6"/>
  <c r="K21" i="6"/>
  <c r="C21" i="6"/>
  <c r="I21" i="6"/>
  <c r="F21" i="6"/>
  <c r="G35" i="6"/>
  <c r="J35" i="6" s="1"/>
  <c r="L41" i="6"/>
  <c r="H41" i="6"/>
  <c r="D41" i="6"/>
  <c r="K41" i="6"/>
  <c r="C41" i="6"/>
  <c r="I41" i="6"/>
  <c r="F41" i="6"/>
  <c r="I14" i="6"/>
  <c r="E14" i="6"/>
  <c r="L14" i="6"/>
  <c r="H14" i="6"/>
  <c r="D14" i="6"/>
  <c r="F14" i="6"/>
  <c r="K14" i="6"/>
  <c r="C14" i="6"/>
  <c r="G20" i="6"/>
  <c r="J20" i="6" s="1"/>
  <c r="E21" i="6"/>
  <c r="I34" i="6"/>
  <c r="E34" i="6"/>
  <c r="L34" i="6"/>
  <c r="H34" i="6"/>
  <c r="D34" i="6"/>
  <c r="F34" i="6"/>
  <c r="K34" i="6"/>
  <c r="C34" i="6"/>
  <c r="G40" i="6"/>
  <c r="J40" i="6" s="1"/>
  <c r="E41" i="6"/>
  <c r="L60" i="6"/>
  <c r="H60" i="6"/>
  <c r="D60" i="6"/>
  <c r="K60" i="6"/>
  <c r="C60" i="6"/>
  <c r="F60" i="6"/>
  <c r="E60" i="6"/>
  <c r="I60" i="6"/>
  <c r="I57" i="6"/>
  <c r="E57" i="6"/>
  <c r="L57" i="6"/>
  <c r="H57" i="6"/>
  <c r="D57" i="6"/>
  <c r="F57" i="6"/>
  <c r="I65" i="6"/>
  <c r="E65" i="6"/>
  <c r="L65" i="6"/>
  <c r="H65" i="6"/>
  <c r="D65" i="6"/>
  <c r="F65" i="6"/>
  <c r="I77" i="6"/>
  <c r="E77" i="6"/>
  <c r="L77" i="6"/>
  <c r="H77" i="6"/>
  <c r="D77" i="6"/>
  <c r="F77" i="6"/>
  <c r="I85" i="6"/>
  <c r="E85" i="6"/>
  <c r="L85" i="6"/>
  <c r="H85" i="6"/>
  <c r="D85" i="6"/>
  <c r="F85" i="6"/>
  <c r="AW29" i="5"/>
  <c r="AP29" i="5"/>
  <c r="N29" i="5"/>
  <c r="AI29" i="5"/>
  <c r="AW79" i="5"/>
  <c r="AP79" i="5"/>
  <c r="N79" i="5"/>
  <c r="AI79" i="5"/>
  <c r="K7" i="6" a="1"/>
  <c r="K7" i="6" s="1"/>
  <c r="L12" i="6"/>
  <c r="H12" i="6"/>
  <c r="D12" i="6"/>
  <c r="K12" i="6"/>
  <c r="C12" i="6"/>
  <c r="L17" i="6"/>
  <c r="H17" i="6"/>
  <c r="D17" i="6"/>
  <c r="K17" i="6"/>
  <c r="C17" i="6"/>
  <c r="L25" i="6"/>
  <c r="H25" i="6"/>
  <c r="D25" i="6"/>
  <c r="K25" i="6"/>
  <c r="C25" i="6"/>
  <c r="L37" i="6"/>
  <c r="H37" i="6"/>
  <c r="D37" i="6"/>
  <c r="K37" i="6"/>
  <c r="C37" i="6"/>
  <c r="I45" i="6"/>
  <c r="H45" i="6"/>
  <c r="D45" i="6"/>
  <c r="L45" i="6"/>
  <c r="C45" i="6"/>
  <c r="K45" i="6"/>
  <c r="G55" i="6"/>
  <c r="J55" i="6" s="1"/>
  <c r="C57" i="6"/>
  <c r="G63" i="6"/>
  <c r="J63" i="6" s="1"/>
  <c r="C65" i="6"/>
  <c r="G75" i="6"/>
  <c r="J75" i="6" s="1"/>
  <c r="G5" i="6"/>
  <c r="E12" i="6"/>
  <c r="G16" i="6"/>
  <c r="J16" i="6" s="1"/>
  <c r="E17" i="6"/>
  <c r="I18" i="6"/>
  <c r="E18" i="6"/>
  <c r="L18" i="6"/>
  <c r="H18" i="6"/>
  <c r="D18" i="6"/>
  <c r="G24" i="6"/>
  <c r="J24" i="6" s="1"/>
  <c r="E25" i="6"/>
  <c r="I26" i="6"/>
  <c r="E26" i="6"/>
  <c r="L26" i="6"/>
  <c r="H26" i="6"/>
  <c r="D26" i="6"/>
  <c r="G36" i="6"/>
  <c r="J36" i="6" s="1"/>
  <c r="E37" i="6"/>
  <c r="I38" i="6"/>
  <c r="E38" i="6"/>
  <c r="L38" i="6"/>
  <c r="H38" i="6"/>
  <c r="D38" i="6"/>
  <c r="G44" i="6"/>
  <c r="J44" i="6" s="1"/>
  <c r="E45" i="6"/>
  <c r="G46" i="6"/>
  <c r="J46" i="6" s="1"/>
  <c r="J54" i="6"/>
  <c r="J62" i="6"/>
  <c r="B70" i="6"/>
  <c r="B6" i="6" s="1"/>
  <c r="J74" i="6"/>
  <c r="J82" i="6"/>
  <c r="AW4" i="5"/>
  <c r="AP4" i="5"/>
  <c r="N4" i="5"/>
  <c r="AI4" i="5"/>
  <c r="AW54" i="5"/>
  <c r="AP54" i="5"/>
  <c r="N54" i="5"/>
  <c r="AI54" i="5"/>
  <c r="B50" i="6"/>
  <c r="B5" i="6" s="1"/>
  <c r="C77" i="6"/>
  <c r="G83" i="6"/>
  <c r="J83" i="6" s="1"/>
  <c r="C85" i="6"/>
  <c r="G29" i="5"/>
  <c r="G79" i="5"/>
  <c r="F16" i="6"/>
  <c r="F20" i="6"/>
  <c r="F24" i="6"/>
  <c r="F32" i="6"/>
  <c r="F36" i="6"/>
  <c r="F40" i="6"/>
  <c r="F44" i="6"/>
  <c r="G59" i="6"/>
  <c r="J59" i="6" s="1"/>
  <c r="I61" i="6"/>
  <c r="E61" i="6"/>
  <c r="L61" i="6"/>
  <c r="H61" i="6"/>
  <c r="D61" i="6"/>
  <c r="I73" i="6"/>
  <c r="E73" i="6"/>
  <c r="L73" i="6"/>
  <c r="H73" i="6"/>
  <c r="D73" i="6"/>
  <c r="G79" i="6"/>
  <c r="J79" i="6" s="1"/>
  <c r="I81" i="6"/>
  <c r="E81" i="6"/>
  <c r="L81" i="6"/>
  <c r="H81" i="6"/>
  <c r="D81" i="6"/>
  <c r="C16" i="6"/>
  <c r="C20" i="6"/>
  <c r="C24" i="6"/>
  <c r="C32" i="6"/>
  <c r="C36" i="6"/>
  <c r="C40" i="6"/>
  <c r="C44" i="6"/>
  <c r="L52" i="6"/>
  <c r="H52" i="6"/>
  <c r="D52" i="6"/>
  <c r="I53" i="6"/>
  <c r="G53" i="6" s="1"/>
  <c r="J53" i="6" s="1"/>
  <c r="E53" i="6"/>
  <c r="L53" i="6"/>
  <c r="L56" i="6"/>
  <c r="H56" i="6"/>
  <c r="D56" i="6"/>
  <c r="K56" i="6"/>
  <c r="C56" i="6"/>
  <c r="J58" i="6"/>
  <c r="C61" i="6"/>
  <c r="K61" i="6"/>
  <c r="L64" i="6"/>
  <c r="H64" i="6"/>
  <c r="D64" i="6"/>
  <c r="K64" i="6"/>
  <c r="C64" i="6"/>
  <c r="J66" i="6"/>
  <c r="C73" i="6"/>
  <c r="K73" i="6"/>
  <c r="L76" i="6"/>
  <c r="H76" i="6"/>
  <c r="D76" i="6"/>
  <c r="K76" i="6"/>
  <c r="C76" i="6"/>
  <c r="J78" i="6"/>
  <c r="C81" i="6"/>
  <c r="K81" i="6"/>
  <c r="L84" i="6"/>
  <c r="H84" i="6"/>
  <c r="D84" i="6"/>
  <c r="K84" i="6"/>
  <c r="C84" i="6"/>
  <c r="J86" i="6"/>
  <c r="F55" i="6"/>
  <c r="F59" i="6"/>
  <c r="F63" i="6"/>
  <c r="F75" i="6"/>
  <c r="F79" i="6"/>
  <c r="F83" i="6"/>
  <c r="C55" i="6"/>
  <c r="C59" i="6"/>
  <c r="C63" i="6"/>
  <c r="C75" i="6"/>
  <c r="C79" i="6"/>
  <c r="C83" i="6"/>
  <c r="D8" i="6" l="1"/>
  <c r="G57" i="6"/>
  <c r="J57" i="6" s="1"/>
  <c r="G22" i="6"/>
  <c r="J22" i="6" s="1"/>
  <c r="G84" i="6"/>
  <c r="J84" i="6" s="1"/>
  <c r="G64" i="6"/>
  <c r="J64" i="6" s="1"/>
  <c r="G81" i="6"/>
  <c r="J81" i="6" s="1"/>
  <c r="G61" i="6"/>
  <c r="J61" i="6" s="1"/>
  <c r="G37" i="6"/>
  <c r="J37" i="6" s="1"/>
  <c r="G12" i="6"/>
  <c r="J12" i="6" s="1"/>
  <c r="H7" i="6" a="1"/>
  <c r="H7" i="6" s="1"/>
  <c r="G7" i="6" s="1"/>
  <c r="G8" i="6" s="1"/>
  <c r="G3" i="6"/>
  <c r="G33" i="6"/>
  <c r="J33" i="6" s="1"/>
  <c r="G73" i="6"/>
  <c r="J73" i="6" s="1"/>
  <c r="G17" i="6"/>
  <c r="J17" i="6" s="1"/>
  <c r="G77" i="6"/>
  <c r="J77" i="6" s="1"/>
  <c r="G72" i="6"/>
  <c r="J72" i="6" s="1"/>
  <c r="G80" i="6"/>
  <c r="J80" i="6" s="1"/>
  <c r="G76" i="6"/>
  <c r="J76" i="6" s="1"/>
  <c r="G56" i="6"/>
  <c r="J56" i="6" s="1"/>
  <c r="G38" i="6"/>
  <c r="J38" i="6" s="1"/>
  <c r="G26" i="6"/>
  <c r="J26" i="6" s="1"/>
  <c r="G18" i="6"/>
  <c r="J18" i="6" s="1"/>
  <c r="G21" i="6"/>
  <c r="J21" i="6" s="1"/>
  <c r="G25" i="6"/>
  <c r="J25" i="6" s="1"/>
  <c r="G85" i="6"/>
  <c r="J85" i="6" s="1"/>
  <c r="G65" i="6"/>
  <c r="J65" i="6" s="1"/>
  <c r="G60" i="6"/>
  <c r="J60" i="6" s="1"/>
  <c r="G14" i="6"/>
  <c r="J14" i="6" s="1"/>
  <c r="G42" i="6"/>
  <c r="J42" i="6" s="1"/>
  <c r="G13" i="6"/>
  <c r="J13" i="6" s="1"/>
  <c r="G52" i="6"/>
  <c r="J52" i="6" s="1"/>
  <c r="G45" i="6"/>
  <c r="J45" i="6" s="1"/>
  <c r="G34" i="6"/>
  <c r="J34" i="6" s="1"/>
  <c r="G41" i="6"/>
  <c r="J41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<sst xmlns="http://schemas.openxmlformats.org/spreadsheetml/2006/main" count="1849" uniqueCount="155">
  <si>
    <t>Total</t>
  </si>
  <si>
    <t/>
  </si>
  <si>
    <t>No.</t>
  </si>
  <si>
    <t>Notes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</si>
  <si>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</si>
  <si>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</si>
  <si>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</si>
  <si>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</si>
  <si>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</si>
  <si>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</si>
  <si>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</si>
  <si>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</si>
  <si>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</si>
  <si>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</si>
  <si>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</si>
  <si>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</si>
  <si>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</si>
  <si>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</si>
  <si>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</si>
  <si>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</si>
  <si>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</si>
  <si>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</si>
  <si>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</si>
  <si>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</si>
  <si>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</si>
  <si>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</si>
  <si>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</si>
  <si>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</si>
  <si>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</si>
  <si>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</si>
  <si>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</si>
  <si>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</si>
  <si>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</si>
  <si>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</si>
  <si>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14.0</t>
  </si>
  <si>
    <t>15.0</t>
  </si>
  <si>
    <t>district</t>
  </si>
  <si>
    <t>Kicukiro</t>
  </si>
  <si>
    <t>13.0</t>
  </si>
  <si>
    <t>212.0</t>
  </si>
  <si>
    <t>Ruhango</t>
  </si>
  <si>
    <t>16.0</t>
  </si>
  <si>
    <t>214.0</t>
  </si>
  <si>
    <t>Karongi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</si>
  <si>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</si>
  <si>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</si>
  <si>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</si>
  <si>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</si>
  <si>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</si>
  <si>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</si>
  <si>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</si>
  <si>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</si>
  <si>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</si>
  <si>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</si>
  <si>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</si>
  <si>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</si>
  <si>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</si>
  <si>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</si>
  <si>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</si>
  <si>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17.0</t>
  </si>
  <si>
    <t>18.0</t>
  </si>
  <si>
    <t>232.0</t>
  </si>
  <si>
    <t>Burera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</si>
  <si>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</si>
  <si>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</si>
  <si>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</si>
  <si>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</si>
  <si>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</si>
  <si>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</si>
  <si>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</si>
  <si>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</si>
  <si>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</si>
  <si>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</si>
  <si>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</si>
  <si>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</si>
  <si>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</si>
  <si>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</si>
  <si>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</si>
  <si>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219.0</t>
  </si>
  <si>
    <t>district_n</t>
  </si>
  <si>
    <t>7.0</t>
  </si>
  <si>
    <t>1.0</t>
  </si>
  <si>
    <t>8.0</t>
  </si>
  <si>
    <t>4.0</t>
  </si>
  <si>
    <t>3.0</t>
  </si>
  <si>
    <t>2.0</t>
  </si>
  <si>
    <t>9.0</t>
  </si>
  <si>
    <t>1</t>
  </si>
  <si>
    <t>0</t>
  </si>
  <si>
    <t>29.0</t>
  </si>
  <si>
    <t>31.0</t>
  </si>
  <si>
    <t>10.0</t>
  </si>
  <si>
    <t>43.0</t>
  </si>
  <si>
    <t>27.0</t>
  </si>
  <si>
    <t>11.0</t>
  </si>
  <si>
    <t>6.0</t>
  </si>
  <si>
    <t>2</t>
  </si>
  <si>
    <t>3</t>
  </si>
  <si>
    <t>4</t>
  </si>
  <si>
    <t>34.0</t>
  </si>
  <si>
    <t>32.0</t>
  </si>
  <si>
    <t>33.0</t>
  </si>
  <si>
    <t>36.0</t>
  </si>
  <si>
    <t>30.0</t>
  </si>
  <si>
    <t>37.0</t>
  </si>
  <si>
    <t>28.0</t>
  </si>
  <si>
    <t>496.0</t>
  </si>
  <si>
    <t>38.0</t>
  </si>
  <si>
    <t>39.0</t>
  </si>
  <si>
    <t>35.0</t>
  </si>
  <si>
    <t>504.0</t>
  </si>
  <si>
    <t>40.0</t>
  </si>
  <si>
    <t>41.0</t>
  </si>
  <si>
    <t>536.0</t>
  </si>
  <si>
    <t>488.0</t>
  </si>
  <si>
    <t>12.0</t>
  </si>
  <si>
    <t>26.0</t>
  </si>
  <si>
    <t>0.0</t>
  </si>
  <si>
    <t>45.0</t>
  </si>
  <si>
    <t>25.0</t>
  </si>
  <si>
    <t>5.0</t>
  </si>
  <si>
    <t>23.0</t>
  </si>
  <si>
    <t>203.0</t>
  </si>
  <si>
    <t>429.0</t>
  </si>
  <si>
    <t>44.0</t>
  </si>
  <si>
    <t>53.0</t>
  </si>
  <si>
    <t>94.0</t>
  </si>
  <si>
    <t>Site 1</t>
  </si>
  <si>
    <t>Site 2</t>
  </si>
  <si>
    <t>Site 3</t>
  </si>
  <si>
    <t>Site 4</t>
  </si>
  <si>
    <t>Ménages Attendus</t>
  </si>
  <si>
    <t>Ménages Visités</t>
  </si>
  <si>
    <t>Ménages Interviewés</t>
  </si>
  <si>
    <t>MII de Cohorte Prévues</t>
  </si>
  <si>
    <t>MII Perdues</t>
  </si>
  <si>
    <t>MII de Cohorte Auditées</t>
  </si>
  <si>
    <t>MII de Cohorte Présentes</t>
  </si>
  <si>
    <t>MII Non-Cohorte</t>
  </si>
  <si>
    <t>Bioessai MII</t>
  </si>
  <si>
    <t>Travail de Terrain</t>
  </si>
  <si>
    <t>(premier) district_n</t>
  </si>
  <si>
    <t>MII de cohorte perdues</t>
  </si>
  <si>
    <t>groupe_n</t>
  </si>
  <si>
    <t>(premier) groupe_n</t>
  </si>
  <si>
    <t>MII de Cohorte Actives dans le Cycle Précédent</t>
  </si>
  <si>
    <t>Ménages Actifs dans le Cycle Précédent</t>
  </si>
  <si>
    <t>groupe</t>
  </si>
  <si>
    <t>MII de cohorte présentes</t>
  </si>
  <si>
    <t>MII non-cohorte enregistrées</t>
  </si>
  <si>
    <t>Ménages interviewés</t>
  </si>
  <si>
    <t>interviewés</t>
  </si>
  <si>
    <t>m_select_bio</t>
  </si>
  <si>
    <t>Groupe Sélectioné</t>
  </si>
  <si>
    <t>MII retirées pour le bioessai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</si>
</sst>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9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8921170690023497E-2"/>
        <bgColor indexed="64"/>
      </patternFill>
    </fill>
    <fill>
      <patternFill patternType="solid">
        <fgColor rgb="FFDCC5ED"/>
        <bgColor indexed="64"/>
      </patternFill>
    </fill>
    <fill>
      <patternFill patternType="solid">
        <fgColor theme="0" tint="-4.89516891994995E-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4.9104281746879481E-2"/>
        <bgColor indexed="64"/>
      </patternFill>
    </fill>
    <fill>
      <patternFill patternType="solid">
        <fgColor theme="0" tint="-4.9226355784783474E-2"/>
        <bgColor indexed="64"/>
      </patternFill>
    </fill>
    <fill>
      <patternFill patternType="solid">
        <fgColor theme="0" tint="-4.9012726218451493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4.9439985351115455E-2"/>
        <bgColor indexed="64"/>
      </patternFill>
    </fill>
  </fills>
  <borders count="13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9" fontId="34" fillId="0" borderId="0" applyFont="0" applyFill="0" applyBorder="0" applyAlignment="0" applyProtection="0"/>
  </cellStyleXfs>
  <cellXfs count="1757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8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4" xfId="0" applyBorder="1"/>
    <xf numFmtId="0" fontId="13" fillId="0" borderId="5" xfId="0" applyFont="1" applyBorder="1"/>
    <xf numFmtId="0" fontId="14" fillId="0" borderId="5" xfId="0" applyFont="1" applyBorder="1" applyAlignment="1">
      <alignment horizontal="centerContinuous"/>
    </xf>
    <xf numFmtId="0" fontId="15" fillId="0" borderId="5" xfId="0" applyFont="1" applyBorder="1" applyAlignment="1">
      <alignment horizontal="centerContinuous"/>
    </xf>
    <xf numFmtId="0" fontId="6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29" fillId="0" borderId="5" xfId="0" applyFont="1" applyBorder="1" applyAlignment="1">
      <alignment horizontal="right" indent="2"/>
    </xf>
    <xf numFmtId="0" fontId="17" fillId="0" borderId="5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2" fillId="0" borderId="5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4" fillId="0" borderId="5" xfId="0" applyFont="1" applyBorder="1" applyAlignment="1">
      <alignment horizontal="left"/>
    </xf>
    <xf numFmtId="0" fontId="25" fillId="0" borderId="5" xfId="0" applyFont="1" applyBorder="1" applyAlignment="1">
      <alignment horizontal="left"/>
    </xf>
    <xf numFmtId="0" fontId="26" fillId="0" borderId="5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30" fillId="0" borderId="5" xfId="0" applyFont="1" applyBorder="1" applyAlignment="1">
      <alignment horizontal="left"/>
    </xf>
    <xf numFmtId="0" fontId="31" fillId="0" borderId="5" xfId="0" applyFont="1" applyBorder="1" applyAlignment="1">
      <alignment horizontal="left"/>
    </xf>
    <xf numFmtId="0" fontId="0" fillId="0" borderId="5" xfId="0" applyBorder="1"/>
    <xf numFmtId="164" fontId="0" fillId="0" borderId="0" xfId="0" applyNumberFormat="1"/>
    <xf numFmtId="164" fontId="4" fillId="0" borderId="1" xfId="0" applyNumberFormat="1" applyFont="1" applyBorder="1"/>
    <xf numFmtId="164" fontId="4" fillId="0" borderId="0" xfId="0" applyNumberFormat="1" applyFont="1"/>
    <xf numFmtId="164" fontId="0" fillId="0" borderId="1" xfId="0" applyNumberFormat="1" applyBorder="1"/>
    <xf numFmtId="164" fontId="5" fillId="0" borderId="1" xfId="0" applyNumberFormat="1" applyFont="1" applyBorder="1"/>
    <xf numFmtId="164" fontId="5" fillId="0" borderId="0" xfId="0" applyNumberFormat="1" applyFont="1"/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 indent="2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0" fillId="0" borderId="6" xfId="0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8" xfId="0" applyBorder="1" applyAlignment="1">
      <alignment horizontal="right"/>
    </xf>
    <xf numFmtId="0" fontId="0" fillId="5" borderId="9" xfId="0" applyFill="1" applyBorder="1" applyAlignment="1">
      <alignment horizontal="center" vertical="center" wrapText="1"/>
    </xf>
    <xf numFmtId="0" fontId="0" fillId="0" borderId="10" xfId="0" applyBorder="1"/>
    <xf numFmtId="0" fontId="0" fillId="7" borderId="7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7" borderId="11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22" xfId="0" applyBorder="1" applyAlignment="1">
      <alignment wrapText="1"/>
    </xf>
    <xf numFmtId="0" fontId="0" fillId="0" borderId="19" xfId="0" applyBorder="1"/>
    <xf numFmtId="0" fontId="0" fillId="0" borderId="23" xfId="0" applyBorder="1"/>
    <xf numFmtId="0" fontId="0" fillId="0" borderId="13" xfId="0" applyBorder="1" applyAlignment="1">
      <alignment horizontal="right"/>
    </xf>
    <xf numFmtId="0" fontId="0" fillId="0" borderId="24" xfId="0" applyBorder="1" applyAlignment="1">
      <alignment horizontal="right"/>
    </xf>
    <xf numFmtId="2" fontId="0" fillId="0" borderId="0" xfId="0" applyNumberFormat="1"/>
    <xf numFmtId="1" fontId="0" fillId="2" borderId="20" xfId="0" applyNumberFormat="1" applyFill="1" applyBorder="1" applyAlignment="1">
      <alignment horizontal="right"/>
    </xf>
    <xf numFmtId="0" fontId="0" fillId="4" borderId="25" xfId="0" applyFill="1" applyBorder="1" applyAlignment="1">
      <alignment wrapText="1"/>
    </xf>
    <xf numFmtId="1" fontId="0" fillId="2" borderId="11" xfId="0" applyNumberFormat="1" applyFill="1" applyBorder="1" applyAlignment="1">
      <alignment horizontal="right"/>
    </xf>
    <xf numFmtId="1" fontId="0" fillId="7" borderId="11" xfId="0" applyNumberFormat="1" applyFill="1" applyBorder="1" applyAlignment="1">
      <alignment horizontal="right"/>
    </xf>
    <xf numFmtId="1" fontId="0" fillId="7" borderId="14" xfId="0" applyNumberFormat="1" applyFill="1" applyBorder="1" applyAlignment="1">
      <alignment horizontal="right"/>
    </xf>
    <xf numFmtId="1" fontId="0" fillId="7" borderId="15" xfId="0" applyNumberFormat="1" applyFill="1" applyBorder="1" applyAlignment="1">
      <alignment horizontal="right"/>
    </xf>
    <xf numFmtId="1" fontId="0" fillId="7" borderId="16" xfId="0" applyNumberFormat="1" applyFill="1" applyBorder="1" applyAlignment="1">
      <alignment horizontal="right"/>
    </xf>
    <xf numFmtId="1" fontId="0" fillId="2" borderId="7" xfId="0" applyNumberFormat="1" applyFill="1" applyBorder="1" applyAlignment="1">
      <alignment horizontal="right"/>
    </xf>
    <xf numFmtId="1" fontId="0" fillId="7" borderId="7" xfId="0" applyNumberFormat="1" applyFill="1" applyBorder="1" applyAlignment="1">
      <alignment horizontal="right"/>
    </xf>
    <xf numFmtId="1" fontId="0" fillId="2" borderId="17" xfId="0" applyNumberFormat="1" applyFill="1" applyBorder="1" applyAlignment="1">
      <alignment horizontal="right"/>
    </xf>
    <xf numFmtId="9" fontId="0" fillId="2" borderId="11" xfId="1" applyFont="1" applyFill="1" applyBorder="1" applyAlignment="1">
      <alignment horizontal="right"/>
    </xf>
    <xf numFmtId="9" fontId="0" fillId="2" borderId="7" xfId="1" applyFont="1" applyFill="1" applyBorder="1" applyAlignment="1">
      <alignment horizontal="right"/>
    </xf>
    <xf numFmtId="9" fontId="0" fillId="0" borderId="8" xfId="1" applyFont="1" applyBorder="1" applyAlignment="1">
      <alignment horizontal="right"/>
    </xf>
    <xf numFmtId="0" fontId="0" fillId="0" borderId="11" xfId="0" applyBorder="1" applyAlignment="1">
      <alignment horizontal="right"/>
    </xf>
    <xf numFmtId="0" fontId="33" fillId="0" borderId="0" xfId="0" applyFont="1"/>
    <xf numFmtId="0" fontId="0" fillId="0" borderId="26" xfId="0" applyBorder="1" applyAlignment="1">
      <alignment horizontal="right"/>
    </xf>
    <xf numFmtId="1" fontId="0" fillId="2" borderId="21" xfId="0" applyNumberFormat="1" applyFill="1" applyBorder="1" applyAlignment="1">
      <alignment horizontal="right"/>
    </xf>
    <xf numFmtId="0" fontId="0" fillId="0" borderId="27" xfId="0" applyBorder="1"/>
    <xf numFmtId="0" fontId="0" fillId="0" borderId="28" xfId="0" applyBorder="1" applyAlignment="1">
      <alignment horizontal="right"/>
    </xf>
    <xf numFmtId="9" fontId="0" fillId="0" borderId="28" xfId="1" applyFont="1" applyBorder="1" applyAlignment="1">
      <alignment horizontal="right"/>
    </xf>
    <xf numFmtId="1" fontId="0" fillId="9" borderId="16" xfId="0" applyNumberFormat="1" applyFill="1" applyBorder="1" applyAlignment="1">
      <alignment horizontal="right"/>
    </xf>
    <xf numFmtId="0" fontId="0" fillId="9" borderId="16" xfId="0" applyFill="1" applyBorder="1" applyAlignment="1">
      <alignment horizontal="right"/>
    </xf>
    <xf numFmtId="0" fontId="0" fillId="9" borderId="21" xfId="0" applyFill="1" applyBorder="1" applyAlignment="1">
      <alignment horizontal="right"/>
    </xf>
    <xf numFmtId="1" fontId="0" fillId="9" borderId="21" xfId="0" applyNumberFormat="1" applyFill="1" applyBorder="1" applyAlignment="1">
      <alignment horizontal="right"/>
    </xf>
    <xf numFmtId="164" fontId="0" fillId="0" borderId="29" xfId="0" applyNumberFormat="1" applyBorder="1"/>
    <xf numFmtId="164" fontId="180" fillId="0" borderId="29" xfId="0" applyNumberFormat="1" applyFont="1" applyBorder="1" applyAlignment="1">
      <alignment horizontal="centerContinuous"/>
    </xf>
    <xf numFmtId="164" fontId="178" fillId="0" borderId="29" xfId="0" applyNumberFormat="1" applyFont="1" applyBorder="1" applyAlignment="1">
      <alignment horizontal="center"/>
    </xf>
    <xf numFmtId="164" fontId="179" fillId="0" borderId="29" xfId="0" applyNumberFormat="1" applyFont="1" applyBorder="1" applyAlignment="1">
      <alignment horizontal="center"/>
    </xf>
    <xf numFmtId="164" fontId="185" fillId="0" borderId="29" xfId="0" applyNumberFormat="1" applyFont="1" applyBorder="1" applyAlignment="1">
      <alignment horizontal="right" indent="2"/>
    </xf>
    <xf numFmtId="164" fontId="186" fillId="0" borderId="29" xfId="0" applyNumberFormat="1" applyFont="1" applyBorder="1" applyAlignment="1">
      <alignment horizontal="right" indent="2"/>
    </xf>
    <xf numFmtId="164" fontId="187" fillId="0" borderId="29" xfId="0" applyNumberFormat="1" applyFont="1" applyBorder="1" applyAlignment="1">
      <alignment horizontal="right" indent="2"/>
    </xf>
    <xf numFmtId="164" fontId="188" fillId="0" borderId="29" xfId="0" applyNumberFormat="1" applyFont="1" applyBorder="1" applyAlignment="1">
      <alignment horizontal="right" indent="2"/>
    </xf>
    <xf numFmtId="164" fontId="189" fillId="0" borderId="29" xfId="0" applyNumberFormat="1" applyFont="1" applyBorder="1" applyAlignment="1">
      <alignment horizontal="right" indent="2"/>
    </xf>
    <xf numFmtId="164" fontId="190" fillId="0" borderId="29" xfId="0" applyNumberFormat="1" applyFont="1" applyBorder="1" applyAlignment="1">
      <alignment horizontal="right" indent="2"/>
    </xf>
    <xf numFmtId="164" fontId="191" fillId="0" borderId="29" xfId="0" applyNumberFormat="1" applyFont="1" applyBorder="1" applyAlignment="1">
      <alignment horizontal="right" indent="2"/>
    </xf>
    <xf numFmtId="164" fontId="192" fillId="0" borderId="29" xfId="0" applyNumberFormat="1" applyFont="1" applyBorder="1" applyAlignment="1">
      <alignment horizontal="right" indent="2"/>
    </xf>
    <xf numFmtId="164" fontId="3" fillId="0" borderId="29" xfId="0" applyNumberFormat="1" applyFont="1" applyBorder="1" applyAlignment="1">
      <alignment horizontal="center"/>
    </xf>
    <xf numFmtId="164" fontId="193" fillId="0" borderId="29" xfId="0" applyNumberFormat="1" applyFont="1" applyBorder="1" applyAlignment="1">
      <alignment horizontal="right" indent="2"/>
    </xf>
    <xf numFmtId="164" fontId="194" fillId="0" borderId="29" xfId="0" applyNumberFormat="1" applyFont="1" applyBorder="1" applyAlignment="1">
      <alignment horizontal="right" indent="2"/>
    </xf>
    <xf numFmtId="164" fontId="2" fillId="0" borderId="29" xfId="0" applyNumberFormat="1" applyFont="1" applyBorder="1" applyAlignment="1">
      <alignment horizontal="left"/>
    </xf>
    <xf numFmtId="164" fontId="2" fillId="0" borderId="29" xfId="0" applyNumberFormat="1" applyFont="1" applyBorder="1" applyAlignment="1">
      <alignment horizontal="right" indent="2"/>
    </xf>
    <xf numFmtId="164" fontId="181" fillId="0" borderId="29" xfId="0" applyNumberFormat="1" applyFont="1" applyBorder="1" applyAlignment="1">
      <alignment horizontal="left"/>
    </xf>
    <xf numFmtId="164" fontId="195" fillId="0" borderId="29" xfId="0" applyNumberFormat="1" applyFont="1" applyBorder="1" applyAlignment="1">
      <alignment horizontal="right" indent="2"/>
    </xf>
    <xf numFmtId="0" fontId="196" fillId="0" borderId="29" xfId="0" applyFont="1" applyBorder="1" applyAlignment="1">
      <alignment horizontal="right" indent="2"/>
    </xf>
    <xf numFmtId="164" fontId="197" fillId="0" borderId="29" xfId="0" applyNumberFormat="1" applyFont="1" applyBorder="1" applyAlignment="1">
      <alignment horizontal="right" indent="2"/>
    </xf>
    <xf numFmtId="164" fontId="182" fillId="0" borderId="29" xfId="0" applyNumberFormat="1" applyFont="1" applyBorder="1" applyAlignment="1">
      <alignment horizontal="left" indent="2"/>
    </xf>
    <xf numFmtId="164" fontId="198" fillId="0" borderId="29" xfId="0" applyNumberFormat="1" applyFont="1" applyBorder="1" applyAlignment="1">
      <alignment horizontal="right" indent="2"/>
    </xf>
    <xf numFmtId="0" fontId="199" fillId="0" borderId="29" xfId="0" applyFont="1" applyBorder="1" applyAlignment="1">
      <alignment horizontal="right" indent="2"/>
    </xf>
    <xf numFmtId="164" fontId="200" fillId="0" borderId="29" xfId="0" applyNumberFormat="1" applyFont="1" applyBorder="1" applyAlignment="1">
      <alignment horizontal="right" indent="2"/>
    </xf>
    <xf numFmtId="164" fontId="63" fillId="0" borderId="29" xfId="0" applyNumberFormat="1" applyFont="1" applyBorder="1" applyAlignment="1">
      <alignment horizontal="left"/>
    </xf>
    <xf numFmtId="164" fontId="65" fillId="0" borderId="29" xfId="0" applyNumberFormat="1" applyFont="1" applyBorder="1" applyAlignment="1">
      <alignment horizontal="right" indent="2"/>
    </xf>
    <xf numFmtId="164" fontId="66" fillId="0" borderId="29" xfId="0" applyNumberFormat="1" applyFont="1" applyBorder="1" applyAlignment="1">
      <alignment horizontal="right" indent="2"/>
    </xf>
    <xf numFmtId="164" fontId="132" fillId="0" borderId="29" xfId="0" applyNumberFormat="1" applyFont="1" applyBorder="1" applyAlignment="1">
      <alignment horizontal="left"/>
    </xf>
    <xf numFmtId="164" fontId="133" fillId="0" borderId="29" xfId="0" applyNumberFormat="1" applyFont="1" applyBorder="1" applyAlignment="1">
      <alignment horizontal="right" indent="2"/>
    </xf>
    <xf numFmtId="164" fontId="134" fillId="0" borderId="29" xfId="0" applyNumberFormat="1" applyFont="1" applyBorder="1" applyAlignment="1">
      <alignment horizontal="right" indent="2"/>
    </xf>
    <xf numFmtId="164" fontId="115" fillId="0" borderId="29" xfId="0" applyNumberFormat="1" applyFont="1" applyBorder="1" applyAlignment="1">
      <alignment horizontal="left"/>
    </xf>
    <xf numFmtId="164" fontId="117" fillId="0" borderId="29" xfId="0" applyNumberFormat="1" applyFont="1" applyBorder="1" applyAlignment="1">
      <alignment horizontal="right" indent="2"/>
    </xf>
    <xf numFmtId="164" fontId="118" fillId="0" borderId="29" xfId="0" applyNumberFormat="1" applyFont="1" applyBorder="1" applyAlignment="1">
      <alignment horizontal="right" indent="2"/>
    </xf>
    <xf numFmtId="164" fontId="159" fillId="0" borderId="29" xfId="0" applyNumberFormat="1" applyFont="1" applyBorder="1" applyAlignment="1">
      <alignment horizontal="left"/>
    </xf>
    <xf numFmtId="164" fontId="161" fillId="0" borderId="29" xfId="0" applyNumberFormat="1" applyFont="1" applyBorder="1" applyAlignment="1">
      <alignment horizontal="right" indent="2"/>
    </xf>
    <xf numFmtId="164" fontId="162" fillId="0" borderId="29" xfId="0" applyNumberFormat="1" applyFont="1" applyBorder="1" applyAlignment="1">
      <alignment horizontal="right" indent="2"/>
    </xf>
    <xf numFmtId="0" fontId="35" fillId="0" borderId="29" xfId="0" applyFont="1" applyBorder="1" applyAlignment="1">
      <alignment horizontal="left"/>
    </xf>
    <xf numFmtId="0" fontId="37" fillId="0" borderId="29" xfId="0" applyFont="1" applyBorder="1" applyAlignment="1">
      <alignment horizontal="right" indent="2"/>
    </xf>
    <xf numFmtId="0" fontId="38" fillId="0" borderId="29" xfId="0" applyFont="1" applyBorder="1" applyAlignment="1">
      <alignment horizontal="right" indent="2"/>
    </xf>
    <xf numFmtId="164" fontId="39" fillId="0" borderId="29" xfId="0" applyNumberFormat="1" applyFont="1" applyBorder="1" applyAlignment="1">
      <alignment horizontal="right" indent="2"/>
    </xf>
    <xf numFmtId="164" fontId="183" fillId="0" borderId="29" xfId="0" applyNumberFormat="1" applyFont="1" applyBorder="1" applyAlignment="1">
      <alignment horizontal="left"/>
    </xf>
    <xf numFmtId="164" fontId="201" fillId="0" borderId="29" xfId="0" applyNumberFormat="1" applyFont="1" applyBorder="1" applyAlignment="1">
      <alignment horizontal="right" indent="2"/>
    </xf>
    <xf numFmtId="0" fontId="202" fillId="0" borderId="29" xfId="0" applyFont="1" applyBorder="1" applyAlignment="1">
      <alignment horizontal="right" indent="2"/>
    </xf>
    <xf numFmtId="164" fontId="203" fillId="0" borderId="29" xfId="0" applyNumberFormat="1" applyFont="1" applyBorder="1" applyAlignment="1">
      <alignment horizontal="right" indent="2"/>
    </xf>
    <xf numFmtId="164" fontId="64" fillId="0" borderId="29" xfId="0" applyNumberFormat="1" applyFont="1" applyBorder="1" applyAlignment="1">
      <alignment horizontal="left"/>
    </xf>
    <xf numFmtId="164" fontId="67" fillId="0" borderId="29" xfId="0" applyNumberFormat="1" applyFont="1" applyBorder="1" applyAlignment="1">
      <alignment horizontal="right" indent="2"/>
    </xf>
    <xf numFmtId="164" fontId="68" fillId="0" borderId="29" xfId="0" applyNumberFormat="1" applyFont="1" applyBorder="1" applyAlignment="1">
      <alignment horizontal="right" indent="2"/>
    </xf>
    <xf numFmtId="164" fontId="135" fillId="0" borderId="29" xfId="0" applyNumberFormat="1" applyFont="1" applyBorder="1" applyAlignment="1">
      <alignment horizontal="left"/>
    </xf>
    <xf numFmtId="164" fontId="136" fillId="0" borderId="29" xfId="0" applyNumberFormat="1" applyFont="1" applyBorder="1" applyAlignment="1">
      <alignment horizontal="right" indent="2"/>
    </xf>
    <xf numFmtId="164" fontId="137" fillId="0" borderId="29" xfId="0" applyNumberFormat="1" applyFont="1" applyBorder="1" applyAlignment="1">
      <alignment horizontal="right" indent="2"/>
    </xf>
    <xf numFmtId="164" fontId="116" fillId="0" borderId="29" xfId="0" applyNumberFormat="1" applyFont="1" applyBorder="1" applyAlignment="1">
      <alignment horizontal="left"/>
    </xf>
    <xf numFmtId="164" fontId="119" fillId="0" borderId="29" xfId="0" applyNumberFormat="1" applyFont="1" applyBorder="1" applyAlignment="1">
      <alignment horizontal="right" indent="2"/>
    </xf>
    <xf numFmtId="164" fontId="120" fillId="0" borderId="29" xfId="0" applyNumberFormat="1" applyFont="1" applyBorder="1" applyAlignment="1">
      <alignment horizontal="right" indent="2"/>
    </xf>
    <xf numFmtId="164" fontId="160" fillId="0" borderId="29" xfId="0" applyNumberFormat="1" applyFont="1" applyBorder="1" applyAlignment="1">
      <alignment horizontal="left"/>
    </xf>
    <xf numFmtId="164" fontId="163" fillId="0" borderId="29" xfId="0" applyNumberFormat="1" applyFont="1" applyBorder="1" applyAlignment="1">
      <alignment horizontal="right" indent="2"/>
    </xf>
    <xf numFmtId="164" fontId="164" fillId="0" borderId="29" xfId="0" applyNumberFormat="1" applyFont="1" applyBorder="1" applyAlignment="1">
      <alignment horizontal="right" indent="2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>
      <alignment horizontal="right" indent="2"/>
    </xf>
    <xf numFmtId="0" fontId="41" fillId="0" borderId="29" xfId="0" applyFont="1" applyBorder="1" applyAlignment="1">
      <alignment horizontal="right" indent="2"/>
    </xf>
    <xf numFmtId="0" fontId="42" fillId="0" borderId="29" xfId="0" applyFont="1" applyBorder="1" applyAlignment="1">
      <alignment horizontal="right" indent="2"/>
    </xf>
    <xf numFmtId="164" fontId="184" fillId="0" borderId="29" xfId="0" applyNumberFormat="1" applyFont="1" applyBorder="1" applyAlignment="1">
      <alignment horizontal="left"/>
    </xf>
    <xf numFmtId="164" fontId="204" fillId="0" borderId="29" xfId="0" applyNumberFormat="1" applyFont="1" applyBorder="1" applyAlignment="1">
      <alignment horizontal="right" indent="2"/>
    </xf>
    <xf numFmtId="0" fontId="205" fillId="0" borderId="29" xfId="0" applyFont="1" applyBorder="1" applyAlignment="1">
      <alignment horizontal="right" indent="2"/>
    </xf>
    <xf numFmtId="164" fontId="206" fillId="0" borderId="29" xfId="0" applyNumberFormat="1" applyFont="1" applyBorder="1" applyAlignment="1">
      <alignment horizontal="right" indent="2"/>
    </xf>
    <xf numFmtId="164" fontId="3" fillId="0" borderId="29" xfId="0" applyNumberFormat="1" applyFont="1" applyBorder="1" applyAlignment="1">
      <alignment horizontal="left"/>
    </xf>
    <xf numFmtId="164" fontId="3" fillId="0" borderId="29" xfId="0" applyNumberFormat="1" applyFont="1" applyBorder="1" applyAlignment="1">
      <alignment horizontal="right" indent="2"/>
    </xf>
    <xf numFmtId="164" fontId="69" fillId="0" borderId="29" xfId="0" applyNumberFormat="1" applyFont="1" applyBorder="1" applyAlignment="1">
      <alignment horizontal="left"/>
    </xf>
    <xf numFmtId="164" fontId="70" fillId="0" borderId="29" xfId="0" applyNumberFormat="1" applyFont="1" applyBorder="1" applyAlignment="1">
      <alignment horizontal="right" indent="2"/>
    </xf>
    <xf numFmtId="164" fontId="71" fillId="0" borderId="29" xfId="0" applyNumberFormat="1" applyFont="1" applyBorder="1" applyAlignment="1">
      <alignment horizontal="right" indent="2"/>
    </xf>
    <xf numFmtId="164" fontId="121" fillId="0" borderId="29" xfId="0" applyNumberFormat="1" applyFont="1" applyBorder="1" applyAlignment="1">
      <alignment horizontal="left"/>
    </xf>
    <xf numFmtId="164" fontId="122" fillId="0" borderId="29" xfId="0" applyNumberFormat="1" applyFont="1" applyBorder="1" applyAlignment="1">
      <alignment horizontal="right" indent="2"/>
    </xf>
    <xf numFmtId="164" fontId="123" fillId="0" borderId="29" xfId="0" applyNumberFormat="1" applyFont="1" applyBorder="1" applyAlignment="1">
      <alignment horizontal="right" indent="2"/>
    </xf>
    <xf numFmtId="164" fontId="165" fillId="0" borderId="29" xfId="0" applyNumberFormat="1" applyFont="1" applyBorder="1" applyAlignment="1">
      <alignment horizontal="left"/>
    </xf>
    <xf numFmtId="164" fontId="166" fillId="0" borderId="29" xfId="0" applyNumberFormat="1" applyFont="1" applyBorder="1" applyAlignment="1">
      <alignment horizontal="right" indent="2"/>
    </xf>
    <xf numFmtId="164" fontId="167" fillId="0" borderId="29" xfId="0" applyNumberFormat="1" applyFont="1" applyBorder="1" applyAlignment="1">
      <alignment horizontal="right" indent="2"/>
    </xf>
    <xf numFmtId="164" fontId="43" fillId="0" borderId="29" xfId="0" applyNumberFormat="1" applyFont="1" applyBorder="1" applyAlignment="1">
      <alignment horizontal="left"/>
    </xf>
    <xf numFmtId="164" fontId="44" fillId="0" borderId="29" xfId="0" applyNumberFormat="1" applyFont="1" applyBorder="1" applyAlignment="1">
      <alignment horizontal="right" indent="2"/>
    </xf>
    <xf numFmtId="164" fontId="45" fillId="0" borderId="29" xfId="0" applyNumberFormat="1" applyFont="1" applyBorder="1" applyAlignment="1">
      <alignment horizontal="right" indent="2"/>
    </xf>
    <xf numFmtId="164" fontId="46" fillId="0" borderId="29" xfId="0" applyNumberFormat="1" applyFont="1" applyBorder="1" applyAlignment="1">
      <alignment horizontal="right" indent="2"/>
    </xf>
    <xf numFmtId="164" fontId="207" fillId="0" borderId="29" xfId="0" applyNumberFormat="1" applyFont="1" applyBorder="1" applyAlignment="1">
      <alignment horizontal="left"/>
    </xf>
    <xf numFmtId="164" fontId="208" fillId="0" borderId="29" xfId="0" applyNumberFormat="1" applyFont="1" applyBorder="1" applyAlignment="1">
      <alignment horizontal="right" indent="2"/>
    </xf>
    <xf numFmtId="164" fontId="209" fillId="0" borderId="29" xfId="0" applyNumberFormat="1" applyFont="1" applyBorder="1" applyAlignment="1">
      <alignment horizontal="right" indent="2"/>
    </xf>
    <xf numFmtId="164" fontId="210" fillId="0" borderId="29" xfId="0" applyNumberFormat="1" applyFont="1" applyBorder="1" applyAlignment="1">
      <alignment horizontal="right" indent="2"/>
    </xf>
    <xf numFmtId="0" fontId="0" fillId="0" borderId="29" xfId="0" applyBorder="1"/>
    <xf numFmtId="164" fontId="213" fillId="0" borderId="29" xfId="0" applyNumberFormat="1" applyFont="1" applyBorder="1" applyAlignment="1">
      <alignment horizontal="centerContinuous"/>
    </xf>
    <xf numFmtId="164" fontId="211" fillId="0" borderId="29" xfId="0" applyNumberFormat="1" applyFont="1" applyBorder="1" applyAlignment="1">
      <alignment horizontal="center"/>
    </xf>
    <xf numFmtId="164" fontId="212" fillId="0" borderId="29" xfId="0" applyNumberFormat="1" applyFont="1" applyBorder="1" applyAlignment="1">
      <alignment horizontal="center"/>
    </xf>
    <xf numFmtId="164" fontId="220" fillId="0" borderId="29" xfId="0" applyNumberFormat="1" applyFont="1" applyBorder="1" applyAlignment="1">
      <alignment horizontal="right" indent="2"/>
    </xf>
    <xf numFmtId="164" fontId="221" fillId="0" borderId="29" xfId="0" applyNumberFormat="1" applyFont="1" applyBorder="1" applyAlignment="1">
      <alignment horizontal="right" indent="2"/>
    </xf>
    <xf numFmtId="164" fontId="222" fillId="0" borderId="29" xfId="0" applyNumberFormat="1" applyFont="1" applyBorder="1" applyAlignment="1">
      <alignment horizontal="right" indent="2"/>
    </xf>
    <xf numFmtId="164" fontId="223" fillId="0" borderId="29" xfId="0" applyNumberFormat="1" applyFont="1" applyBorder="1" applyAlignment="1">
      <alignment horizontal="right" indent="2"/>
    </xf>
    <xf numFmtId="164" fontId="224" fillId="0" borderId="29" xfId="0" applyNumberFormat="1" applyFont="1" applyBorder="1" applyAlignment="1">
      <alignment horizontal="right" indent="2"/>
    </xf>
    <xf numFmtId="164" fontId="300" fillId="0" borderId="29" xfId="0" applyNumberFormat="1" applyFont="1" applyBorder="1" applyAlignment="1">
      <alignment horizontal="left"/>
    </xf>
    <xf numFmtId="164" fontId="301" fillId="0" borderId="29" xfId="0" applyNumberFormat="1" applyFont="1" applyBorder="1" applyAlignment="1">
      <alignment horizontal="right" indent="2"/>
    </xf>
    <xf numFmtId="164" fontId="302" fillId="0" borderId="29" xfId="0" applyNumberFormat="1" applyFont="1" applyBorder="1" applyAlignment="1">
      <alignment horizontal="right" indent="2"/>
    </xf>
    <xf numFmtId="164" fontId="225" fillId="0" borderId="29" xfId="0" applyNumberFormat="1" applyFont="1" applyBorder="1" applyAlignment="1">
      <alignment horizontal="right" indent="2"/>
    </xf>
    <xf numFmtId="164" fontId="138" fillId="0" borderId="29" xfId="0" applyNumberFormat="1" applyFont="1" applyBorder="1" applyAlignment="1">
      <alignment horizontal="left"/>
    </xf>
    <xf numFmtId="164" fontId="144" fillId="0" borderId="29" xfId="0" applyNumberFormat="1" applyFont="1" applyBorder="1" applyAlignment="1">
      <alignment horizontal="right" indent="2"/>
    </xf>
    <xf numFmtId="164" fontId="145" fillId="0" borderId="29" xfId="0" applyNumberFormat="1" applyFont="1" applyBorder="1" applyAlignment="1">
      <alignment horizontal="right" indent="2"/>
    </xf>
    <xf numFmtId="164" fontId="214" fillId="0" borderId="29" xfId="0" applyNumberFormat="1" applyFont="1" applyBorder="1" applyAlignment="1">
      <alignment horizontal="left"/>
    </xf>
    <xf numFmtId="164" fontId="226" fillId="0" borderId="29" xfId="0" applyNumberFormat="1" applyFont="1" applyBorder="1" applyAlignment="1">
      <alignment horizontal="right" indent="2"/>
    </xf>
    <xf numFmtId="0" fontId="227" fillId="0" borderId="29" xfId="0" applyFont="1" applyBorder="1" applyAlignment="1">
      <alignment horizontal="right" indent="2"/>
    </xf>
    <xf numFmtId="164" fontId="228" fillId="0" borderId="29" xfId="0" applyNumberFormat="1" applyFont="1" applyBorder="1" applyAlignment="1">
      <alignment horizontal="right" indent="2"/>
    </xf>
    <xf numFmtId="164" fontId="139" fillId="0" borderId="29" xfId="0" applyNumberFormat="1" applyFont="1" applyBorder="1" applyAlignment="1">
      <alignment horizontal="left"/>
    </xf>
    <xf numFmtId="164" fontId="146" fillId="0" borderId="29" xfId="0" applyNumberFormat="1" applyFont="1" applyBorder="1" applyAlignment="1">
      <alignment horizontal="right" indent="2"/>
    </xf>
    <xf numFmtId="164" fontId="147" fillId="0" borderId="29" xfId="0" applyNumberFormat="1" applyFont="1" applyBorder="1" applyAlignment="1">
      <alignment horizontal="right" indent="2"/>
    </xf>
    <xf numFmtId="164" fontId="215" fillId="0" borderId="29" xfId="0" applyNumberFormat="1" applyFont="1" applyBorder="1" applyAlignment="1">
      <alignment horizontal="left"/>
    </xf>
    <xf numFmtId="164" fontId="229" fillId="0" borderId="29" xfId="0" applyNumberFormat="1" applyFont="1" applyBorder="1" applyAlignment="1">
      <alignment horizontal="right" indent="2"/>
    </xf>
    <xf numFmtId="0" fontId="230" fillId="0" borderId="29" xfId="0" applyFont="1" applyBorder="1" applyAlignment="1">
      <alignment horizontal="right" indent="2"/>
    </xf>
    <xf numFmtId="164" fontId="231" fillId="0" borderId="29" xfId="0" applyNumberFormat="1" applyFont="1" applyBorder="1" applyAlignment="1">
      <alignment horizontal="right" indent="2"/>
    </xf>
    <xf numFmtId="164" fontId="140" fillId="0" borderId="29" xfId="0" applyNumberFormat="1" applyFont="1" applyBorder="1" applyAlignment="1">
      <alignment horizontal="left"/>
    </xf>
    <xf numFmtId="164" fontId="148" fillId="0" borderId="29" xfId="0" applyNumberFormat="1" applyFont="1" applyBorder="1" applyAlignment="1">
      <alignment horizontal="right" indent="2"/>
    </xf>
    <xf numFmtId="164" fontId="149" fillId="0" borderId="29" xfId="0" applyNumberFormat="1" applyFont="1" applyBorder="1" applyAlignment="1">
      <alignment horizontal="right" indent="2"/>
    </xf>
    <xf numFmtId="164" fontId="168" fillId="0" borderId="29" xfId="0" applyNumberFormat="1" applyFont="1" applyBorder="1" applyAlignment="1">
      <alignment horizontal="right" indent="2"/>
    </xf>
    <xf numFmtId="164" fontId="169" fillId="0" borderId="29" xfId="0" applyNumberFormat="1" applyFont="1" applyBorder="1" applyAlignment="1">
      <alignment horizontal="right" indent="2"/>
    </xf>
    <xf numFmtId="164" fontId="216" fillId="0" borderId="29" xfId="0" applyNumberFormat="1" applyFont="1" applyBorder="1" applyAlignment="1">
      <alignment horizontal="left"/>
    </xf>
    <xf numFmtId="164" fontId="232" fillId="0" borderId="29" xfId="0" applyNumberFormat="1" applyFont="1" applyBorder="1" applyAlignment="1">
      <alignment horizontal="right" indent="2"/>
    </xf>
    <xf numFmtId="0" fontId="233" fillId="0" borderId="29" xfId="0" applyFont="1" applyBorder="1" applyAlignment="1">
      <alignment horizontal="right" indent="2"/>
    </xf>
    <xf numFmtId="164" fontId="234" fillId="0" borderId="29" xfId="0" applyNumberFormat="1" applyFont="1" applyBorder="1" applyAlignment="1">
      <alignment horizontal="right" indent="2"/>
    </xf>
    <xf numFmtId="164" fontId="72" fillId="0" borderId="29" xfId="0" applyNumberFormat="1" applyFont="1" applyBorder="1" applyAlignment="1">
      <alignment horizontal="left"/>
    </xf>
    <xf numFmtId="164" fontId="75" fillId="0" borderId="29" xfId="0" applyNumberFormat="1" applyFont="1" applyBorder="1" applyAlignment="1">
      <alignment horizontal="right" indent="2"/>
    </xf>
    <xf numFmtId="164" fontId="76" fillId="0" borderId="29" xfId="0" applyNumberFormat="1" applyFont="1" applyBorder="1" applyAlignment="1">
      <alignment horizontal="right" indent="2"/>
    </xf>
    <xf numFmtId="164" fontId="141" fillId="0" borderId="29" xfId="0" applyNumberFormat="1" applyFont="1" applyBorder="1" applyAlignment="1">
      <alignment horizontal="left"/>
    </xf>
    <xf numFmtId="164" fontId="150" fillId="0" borderId="29" xfId="0" applyNumberFormat="1" applyFont="1" applyBorder="1" applyAlignment="1">
      <alignment horizontal="right" indent="2"/>
    </xf>
    <xf numFmtId="164" fontId="151" fillId="0" borderId="29" xfId="0" applyNumberFormat="1" applyFont="1" applyBorder="1" applyAlignment="1">
      <alignment horizontal="right" indent="2"/>
    </xf>
    <xf numFmtId="164" fontId="124" fillId="0" borderId="29" xfId="0" applyNumberFormat="1" applyFont="1" applyBorder="1" applyAlignment="1">
      <alignment horizontal="right" indent="2"/>
    </xf>
    <xf numFmtId="164" fontId="125" fillId="0" borderId="29" xfId="0" applyNumberFormat="1" applyFont="1" applyBorder="1" applyAlignment="1">
      <alignment horizontal="right" indent="2"/>
    </xf>
    <xf numFmtId="164" fontId="170" fillId="0" borderId="29" xfId="0" applyNumberFormat="1" applyFont="1" applyBorder="1" applyAlignment="1">
      <alignment horizontal="right" indent="2"/>
    </xf>
    <xf numFmtId="164" fontId="171" fillId="0" borderId="29" xfId="0" applyNumberFormat="1" applyFont="1" applyBorder="1" applyAlignment="1">
      <alignment horizontal="right" indent="2"/>
    </xf>
    <xf numFmtId="0" fontId="47" fillId="0" borderId="29" xfId="0" applyFont="1" applyBorder="1" applyAlignment="1">
      <alignment horizontal="left"/>
    </xf>
    <xf numFmtId="0" fontId="50" fillId="0" borderId="29" xfId="0" applyFont="1" applyBorder="1" applyAlignment="1">
      <alignment horizontal="right" indent="2"/>
    </xf>
    <xf numFmtId="0" fontId="51" fillId="0" borderId="29" xfId="0" applyFont="1" applyBorder="1" applyAlignment="1">
      <alignment horizontal="right" indent="2"/>
    </xf>
    <xf numFmtId="0" fontId="52" fillId="0" borderId="29" xfId="0" applyFont="1" applyBorder="1" applyAlignment="1">
      <alignment horizontal="right" indent="2"/>
    </xf>
    <xf numFmtId="164" fontId="217" fillId="0" borderId="29" xfId="0" applyNumberFormat="1" applyFont="1" applyBorder="1" applyAlignment="1">
      <alignment horizontal="left"/>
    </xf>
    <xf numFmtId="164" fontId="235" fillId="0" borderId="29" xfId="0" applyNumberFormat="1" applyFont="1" applyBorder="1" applyAlignment="1">
      <alignment horizontal="right" indent="2"/>
    </xf>
    <xf numFmtId="0" fontId="236" fillId="0" borderId="29" xfId="0" applyFont="1" applyBorder="1" applyAlignment="1">
      <alignment horizontal="right" indent="2"/>
    </xf>
    <xf numFmtId="164" fontId="237" fillId="0" borderId="29" xfId="0" applyNumberFormat="1" applyFont="1" applyBorder="1" applyAlignment="1">
      <alignment horizontal="right" indent="2"/>
    </xf>
    <xf numFmtId="164" fontId="73" fillId="0" borderId="29" xfId="0" applyNumberFormat="1" applyFont="1" applyBorder="1" applyAlignment="1">
      <alignment horizontal="left"/>
    </xf>
    <xf numFmtId="164" fontId="77" fillId="0" borderId="29" xfId="0" applyNumberFormat="1" applyFont="1" applyBorder="1" applyAlignment="1">
      <alignment horizontal="right" indent="2"/>
    </xf>
    <xf numFmtId="164" fontId="78" fillId="0" borderId="29" xfId="0" applyNumberFormat="1" applyFont="1" applyBorder="1" applyAlignment="1">
      <alignment horizontal="right" indent="2"/>
    </xf>
    <xf numFmtId="164" fontId="142" fillId="0" borderId="29" xfId="0" applyNumberFormat="1" applyFont="1" applyBorder="1" applyAlignment="1">
      <alignment horizontal="left"/>
    </xf>
    <xf numFmtId="164" fontId="152" fillId="0" borderId="29" xfId="0" applyNumberFormat="1" applyFont="1" applyBorder="1" applyAlignment="1">
      <alignment horizontal="right" indent="2"/>
    </xf>
    <xf numFmtId="164" fontId="153" fillId="0" borderId="29" xfId="0" applyNumberFormat="1" applyFont="1" applyBorder="1" applyAlignment="1">
      <alignment horizontal="right" indent="2"/>
    </xf>
    <xf numFmtId="164" fontId="126" fillId="0" borderId="29" xfId="0" applyNumberFormat="1" applyFont="1" applyBorder="1" applyAlignment="1">
      <alignment horizontal="right" indent="2"/>
    </xf>
    <xf numFmtId="164" fontId="127" fillId="0" borderId="29" xfId="0" applyNumberFormat="1" applyFont="1" applyBorder="1" applyAlignment="1">
      <alignment horizontal="right" indent="2"/>
    </xf>
    <xf numFmtId="164" fontId="172" fillId="0" borderId="29" xfId="0" applyNumberFormat="1" applyFont="1" applyBorder="1" applyAlignment="1">
      <alignment horizontal="right" indent="2"/>
    </xf>
    <xf numFmtId="164" fontId="173" fillId="0" borderId="29" xfId="0" applyNumberFormat="1" applyFont="1" applyBorder="1" applyAlignment="1">
      <alignment horizontal="right" indent="2"/>
    </xf>
    <xf numFmtId="0" fontId="48" fillId="0" borderId="29" xfId="0" applyFont="1" applyBorder="1" applyAlignment="1">
      <alignment horizontal="left"/>
    </xf>
    <xf numFmtId="0" fontId="53" fillId="0" borderId="29" xfId="0" applyFont="1" applyBorder="1" applyAlignment="1">
      <alignment horizontal="right" indent="2"/>
    </xf>
    <xf numFmtId="0" fontId="54" fillId="0" borderId="29" xfId="0" applyFont="1" applyBorder="1" applyAlignment="1">
      <alignment horizontal="right" indent="2"/>
    </xf>
    <xf numFmtId="0" fontId="55" fillId="0" borderId="29" xfId="0" applyFont="1" applyBorder="1" applyAlignment="1">
      <alignment horizontal="right" indent="2"/>
    </xf>
    <xf numFmtId="164" fontId="218" fillId="0" borderId="29" xfId="0" applyNumberFormat="1" applyFont="1" applyBorder="1" applyAlignment="1">
      <alignment horizontal="left"/>
    </xf>
    <xf numFmtId="164" fontId="238" fillId="0" borderId="29" xfId="0" applyNumberFormat="1" applyFont="1" applyBorder="1" applyAlignment="1">
      <alignment horizontal="right" indent="2"/>
    </xf>
    <xf numFmtId="0" fontId="239" fillId="0" borderId="29" xfId="0" applyFont="1" applyBorder="1" applyAlignment="1">
      <alignment horizontal="right" indent="2"/>
    </xf>
    <xf numFmtId="164" fontId="240" fillId="0" borderId="29" xfId="0" applyNumberFormat="1" applyFont="1" applyBorder="1" applyAlignment="1">
      <alignment horizontal="right" indent="2"/>
    </xf>
    <xf numFmtId="164" fontId="74" fillId="0" borderId="29" xfId="0" applyNumberFormat="1" applyFont="1" applyBorder="1" applyAlignment="1">
      <alignment horizontal="left"/>
    </xf>
    <xf numFmtId="164" fontId="79" fillId="0" borderId="29" xfId="0" applyNumberFormat="1" applyFont="1" applyBorder="1" applyAlignment="1">
      <alignment horizontal="right" indent="2"/>
    </xf>
    <xf numFmtId="164" fontId="80" fillId="0" borderId="29" xfId="0" applyNumberFormat="1" applyFont="1" applyBorder="1" applyAlignment="1">
      <alignment horizontal="right" indent="2"/>
    </xf>
    <xf numFmtId="164" fontId="143" fillId="0" borderId="29" xfId="0" applyNumberFormat="1" applyFont="1" applyBorder="1" applyAlignment="1">
      <alignment horizontal="left"/>
    </xf>
    <xf numFmtId="164" fontId="154" fillId="0" borderId="29" xfId="0" applyNumberFormat="1" applyFont="1" applyBorder="1" applyAlignment="1">
      <alignment horizontal="right" indent="2"/>
    </xf>
    <xf numFmtId="164" fontId="155" fillId="0" borderId="29" xfId="0" applyNumberFormat="1" applyFont="1" applyBorder="1" applyAlignment="1">
      <alignment horizontal="right" indent="2"/>
    </xf>
    <xf numFmtId="164" fontId="128" fillId="0" borderId="29" xfId="0" applyNumberFormat="1" applyFont="1" applyBorder="1" applyAlignment="1">
      <alignment horizontal="right" indent="2"/>
    </xf>
    <xf numFmtId="164" fontId="129" fillId="0" borderId="29" xfId="0" applyNumberFormat="1" applyFont="1" applyBorder="1" applyAlignment="1">
      <alignment horizontal="right" indent="2"/>
    </xf>
    <xf numFmtId="164" fontId="174" fillId="0" borderId="29" xfId="0" applyNumberFormat="1" applyFont="1" applyBorder="1" applyAlignment="1">
      <alignment horizontal="right" indent="2"/>
    </xf>
    <xf numFmtId="164" fontId="175" fillId="0" borderId="29" xfId="0" applyNumberFormat="1" applyFont="1" applyBorder="1" applyAlignment="1">
      <alignment horizontal="right" indent="2"/>
    </xf>
    <xf numFmtId="0" fontId="49" fillId="0" borderId="29" xfId="0" applyFont="1" applyBorder="1" applyAlignment="1">
      <alignment horizontal="left"/>
    </xf>
    <xf numFmtId="0" fontId="56" fillId="0" borderId="29" xfId="0" applyFont="1" applyBorder="1" applyAlignment="1">
      <alignment horizontal="right" indent="2"/>
    </xf>
    <xf numFmtId="0" fontId="57" fillId="0" borderId="29" xfId="0" applyFont="1" applyBorder="1" applyAlignment="1">
      <alignment horizontal="right" indent="2"/>
    </xf>
    <xf numFmtId="0" fontId="58" fillId="0" borderId="29" xfId="0" applyFont="1" applyBorder="1" applyAlignment="1">
      <alignment horizontal="right" indent="2"/>
    </xf>
    <xf numFmtId="164" fontId="219" fillId="0" borderId="29" xfId="0" applyNumberFormat="1" applyFont="1" applyBorder="1" applyAlignment="1">
      <alignment horizontal="left"/>
    </xf>
    <xf numFmtId="164" fontId="241" fillId="0" borderId="29" xfId="0" applyNumberFormat="1" applyFont="1" applyBorder="1" applyAlignment="1">
      <alignment horizontal="right" indent="2"/>
    </xf>
    <xf numFmtId="0" fontId="242" fillId="0" borderId="29" xfId="0" applyFont="1" applyBorder="1" applyAlignment="1">
      <alignment horizontal="right" indent="2"/>
    </xf>
    <xf numFmtId="164" fontId="243" fillId="0" borderId="29" xfId="0" applyNumberFormat="1" applyFont="1" applyBorder="1" applyAlignment="1">
      <alignment horizontal="right" indent="2"/>
    </xf>
    <xf numFmtId="164" fontId="81" fillId="0" borderId="29" xfId="0" applyNumberFormat="1" applyFont="1" applyBorder="1" applyAlignment="1">
      <alignment horizontal="left"/>
    </xf>
    <xf numFmtId="164" fontId="82" fillId="0" borderId="29" xfId="0" applyNumberFormat="1" applyFont="1" applyBorder="1" applyAlignment="1">
      <alignment horizontal="right" indent="2"/>
    </xf>
    <xf numFmtId="164" fontId="83" fillId="0" borderId="29" xfId="0" applyNumberFormat="1" applyFont="1" applyBorder="1" applyAlignment="1">
      <alignment horizontal="right" indent="2"/>
    </xf>
    <xf numFmtId="164" fontId="156" fillId="0" borderId="29" xfId="0" applyNumberFormat="1" applyFont="1" applyBorder="1" applyAlignment="1">
      <alignment horizontal="left"/>
    </xf>
    <xf numFmtId="164" fontId="157" fillId="0" borderId="29" xfId="0" applyNumberFormat="1" applyFont="1" applyBorder="1" applyAlignment="1">
      <alignment horizontal="right" indent="2"/>
    </xf>
    <xf numFmtId="164" fontId="158" fillId="0" borderId="29" xfId="0" applyNumberFormat="1" applyFont="1" applyBorder="1" applyAlignment="1">
      <alignment horizontal="right" indent="2"/>
    </xf>
    <xf numFmtId="164" fontId="130" fillId="0" borderId="29" xfId="0" applyNumberFormat="1" applyFont="1" applyBorder="1" applyAlignment="1">
      <alignment horizontal="right" indent="2"/>
    </xf>
    <xf numFmtId="164" fontId="131" fillId="0" borderId="29" xfId="0" applyNumberFormat="1" applyFont="1" applyBorder="1" applyAlignment="1">
      <alignment horizontal="right" indent="2"/>
    </xf>
    <xf numFmtId="164" fontId="176" fillId="0" borderId="29" xfId="0" applyNumberFormat="1" applyFont="1" applyBorder="1" applyAlignment="1">
      <alignment horizontal="right" indent="2"/>
    </xf>
    <xf numFmtId="164" fontId="177" fillId="0" borderId="29" xfId="0" applyNumberFormat="1" applyFont="1" applyBorder="1" applyAlignment="1">
      <alignment horizontal="right" indent="2"/>
    </xf>
    <xf numFmtId="0" fontId="59" fillId="0" borderId="29" xfId="0" applyFont="1" applyBorder="1" applyAlignment="1">
      <alignment horizontal="left"/>
    </xf>
    <xf numFmtId="0" fontId="60" fillId="0" borderId="29" xfId="0" applyFont="1" applyBorder="1" applyAlignment="1">
      <alignment horizontal="right" indent="2"/>
    </xf>
    <xf numFmtId="0" fontId="61" fillId="0" borderId="29" xfId="0" applyFont="1" applyBorder="1" applyAlignment="1">
      <alignment horizontal="right" indent="2"/>
    </xf>
    <xf numFmtId="0" fontId="62" fillId="0" borderId="29" xfId="0" applyFont="1" applyBorder="1" applyAlignment="1">
      <alignment horizontal="right" indent="2"/>
    </xf>
    <xf numFmtId="164" fontId="244" fillId="0" borderId="29" xfId="0" applyNumberFormat="1" applyFont="1" applyBorder="1" applyAlignment="1">
      <alignment horizontal="left"/>
    </xf>
    <xf numFmtId="164" fontId="245" fillId="0" borderId="29" xfId="0" applyNumberFormat="1" applyFont="1" applyBorder="1" applyAlignment="1">
      <alignment horizontal="right" indent="2"/>
    </xf>
    <xf numFmtId="0" fontId="246" fillId="0" borderId="29" xfId="0" applyFont="1" applyBorder="1" applyAlignment="1">
      <alignment horizontal="right" indent="2"/>
    </xf>
    <xf numFmtId="164" fontId="247" fillId="0" borderId="29" xfId="0" applyNumberFormat="1" applyFont="1" applyBorder="1" applyAlignment="1">
      <alignment horizontal="right" indent="2"/>
    </xf>
    <xf numFmtId="0" fontId="0" fillId="0" borderId="29" xfId="0" applyBorder="1" applyAlignment="1">
      <alignment horizontal="right"/>
    </xf>
    <xf numFmtId="9" fontId="0" fillId="0" borderId="29" xfId="1" applyFont="1" applyBorder="1" applyAlignment="1">
      <alignment horizontal="right"/>
    </xf>
    <xf numFmtId="1" fontId="0" fillId="2" borderId="19" xfId="0" applyNumberFormat="1" applyFill="1" applyBorder="1" applyAlignment="1">
      <alignment horizontal="right"/>
    </xf>
    <xf numFmtId="0" fontId="0" fillId="0" borderId="7" xfId="0" applyBorder="1" applyAlignment="1">
      <alignment horizontal="right"/>
    </xf>
    <xf numFmtId="1" fontId="0" fillId="2" borderId="23" xfId="0" applyNumberFormat="1" applyFill="1" applyBorder="1" applyAlignment="1">
      <alignment horizontal="right"/>
    </xf>
    <xf numFmtId="0" fontId="303" fillId="0" borderId="0" xfId="0" applyFont="1" applyAlignment="1">
      <alignment horizontal="center" vertical="center" wrapText="1"/>
    </xf>
    <xf numFmtId="0" fontId="304" fillId="0" borderId="32" xfId="0" applyFont="1" applyBorder="1" applyAlignment="1">
      <alignment horizontal="center"/>
    </xf>
    <xf numFmtId="0" fontId="305" fillId="0" borderId="33" xfId="0" applyFont="1" applyBorder="1" applyAlignment="1">
      <alignment horizontal="center"/>
    </xf>
    <xf numFmtId="0" fontId="306" fillId="0" borderId="34" xfId="0" applyFont="1" applyBorder="1" applyAlignment="1">
      <alignment horizontal="center"/>
    </xf>
    <xf numFmtId="0" fontId="307" fillId="0" borderId="35" xfId="0" applyFont="1" applyBorder="1" applyAlignment="1">
      <alignment horizontal="center"/>
    </xf>
    <xf numFmtId="0" fontId="308" fillId="0" borderId="36" xfId="0" applyFont="1" applyBorder="1" applyAlignment="1">
      <alignment horizontal="center"/>
    </xf>
    <xf numFmtId="0" fontId="309" fillId="0" borderId="37" xfId="0" applyFont="1" applyBorder="1" applyAlignment="1">
      <alignment horizontal="center"/>
    </xf>
    <xf numFmtId="0" fontId="310" fillId="0" borderId="38" xfId="0" applyFont="1" applyBorder="1"/>
    <xf numFmtId="0" fontId="311" fillId="0" borderId="39" xfId="0" applyFont="1" applyBorder="1" applyAlignment="1">
      <alignment horizontal="centerContinuous"/>
    </xf>
    <xf numFmtId="0" fontId="312" fillId="0" borderId="40" xfId="0" applyFont="1" applyBorder="1" applyAlignment="1">
      <alignment horizontal="centerContinuous"/>
    </xf>
    <xf numFmtId="1" fontId="313" fillId="0" borderId="41" xfId="0" applyNumberFormat="1" applyFont="1" applyBorder="1" applyAlignment="1">
      <alignment horizontal="left"/>
    </xf>
    <xf numFmtId="1" fontId="314" fillId="0" borderId="42" xfId="0" applyNumberFormat="1" applyFont="1" applyBorder="1" applyAlignment="1">
      <alignment horizontal="left"/>
    </xf>
    <xf numFmtId="1" fontId="315" fillId="0" borderId="43" xfId="0" applyNumberFormat="1" applyFont="1" applyBorder="1" applyAlignment="1">
      <alignment horizontal="left"/>
    </xf>
    <xf numFmtId="1" fontId="316" fillId="0" borderId="44" xfId="0" applyNumberFormat="1" applyFont="1" applyBorder="1" applyAlignment="1">
      <alignment horizontal="left"/>
    </xf>
    <xf numFmtId="1" fontId="317" fillId="0" borderId="45" xfId="0" applyNumberFormat="1" applyFont="1" applyBorder="1" applyAlignment="1">
      <alignment horizontal="left"/>
    </xf>
    <xf numFmtId="1" fontId="318" fillId="0" borderId="46" xfId="0" applyNumberFormat="1" applyFont="1" applyBorder="1" applyAlignment="1">
      <alignment horizontal="left"/>
    </xf>
    <xf numFmtId="1" fontId="319" fillId="0" borderId="47" xfId="0" applyNumberFormat="1" applyFont="1" applyBorder="1" applyAlignment="1">
      <alignment horizontal="left"/>
    </xf>
    <xf numFmtId="1" fontId="320" fillId="0" borderId="48" xfId="0" applyNumberFormat="1" applyFont="1" applyBorder="1" applyAlignment="1">
      <alignment horizontal="left"/>
    </xf>
    <xf numFmtId="1" fontId="321" fillId="0" borderId="49" xfId="0" applyNumberFormat="1" applyFont="1" applyBorder="1" applyAlignment="1">
      <alignment horizontal="left"/>
    </xf>
    <xf numFmtId="1" fontId="322" fillId="0" borderId="50" xfId="0" applyNumberFormat="1" applyFont="1" applyBorder="1" applyAlignment="1">
      <alignment horizontal="left"/>
    </xf>
    <xf numFmtId="1" fontId="323" fillId="0" borderId="51" xfId="0" applyNumberFormat="1" applyFont="1" applyBorder="1" applyAlignment="1">
      <alignment horizontal="left"/>
    </xf>
    <xf numFmtId="1" fontId="324" fillId="0" borderId="52" xfId="0" applyNumberFormat="1" applyFont="1" applyBorder="1" applyAlignment="1">
      <alignment horizontal="left"/>
    </xf>
    <xf numFmtId="1" fontId="325" fillId="0" borderId="53" xfId="0" applyNumberFormat="1" applyFont="1" applyBorder="1" applyAlignment="1">
      <alignment horizontal="left"/>
    </xf>
    <xf numFmtId="1" fontId="326" fillId="0" borderId="54" xfId="0" applyNumberFormat="1" applyFont="1" applyBorder="1" applyAlignment="1">
      <alignment horizontal="left"/>
    </xf>
    <xf numFmtId="1" fontId="327" fillId="0" borderId="55" xfId="0" applyNumberFormat="1" applyFont="1" applyBorder="1" applyAlignment="1">
      <alignment horizontal="left"/>
    </xf>
    <xf numFmtId="1" fontId="328" fillId="0" borderId="56" xfId="0" applyNumberFormat="1" applyFont="1" applyBorder="1" applyAlignment="1">
      <alignment horizontal="right" indent="2"/>
    </xf>
    <xf numFmtId="164" fontId="329" fillId="0" borderId="57" xfId="0" applyNumberFormat="1" applyFont="1" applyBorder="1" applyAlignment="1">
      <alignment horizontal="right" indent="2"/>
    </xf>
    <xf numFmtId="1" fontId="330" fillId="0" borderId="58" xfId="0" applyNumberFormat="1" applyFont="1" applyBorder="1" applyAlignment="1">
      <alignment horizontal="right" indent="2"/>
    </xf>
    <xf numFmtId="164" fontId="331" fillId="0" borderId="59" xfId="0" applyNumberFormat="1" applyFont="1" applyBorder="1" applyAlignment="1">
      <alignment horizontal="right" indent="2"/>
    </xf>
    <xf numFmtId="1" fontId="332" fillId="0" borderId="60" xfId="0" applyNumberFormat="1" applyFont="1" applyBorder="1" applyAlignment="1">
      <alignment horizontal="right" indent="2"/>
    </xf>
    <xf numFmtId="164" fontId="333" fillId="0" borderId="61" xfId="0" applyNumberFormat="1" applyFont="1" applyBorder="1" applyAlignment="1">
      <alignment horizontal="right" indent="2"/>
    </xf>
    <xf numFmtId="1" fontId="334" fillId="0" borderId="62" xfId="0" applyNumberFormat="1" applyFont="1" applyBorder="1" applyAlignment="1">
      <alignment horizontal="right" indent="2"/>
    </xf>
    <xf numFmtId="164" fontId="335" fillId="0" borderId="63" xfId="0" applyNumberFormat="1" applyFont="1" applyBorder="1" applyAlignment="1">
      <alignment horizontal="right" indent="2"/>
    </xf>
    <xf numFmtId="1" fontId="336" fillId="0" borderId="64" xfId="0" applyNumberFormat="1" applyFont="1" applyBorder="1" applyAlignment="1">
      <alignment horizontal="right" indent="2"/>
    </xf>
    <xf numFmtId="164" fontId="337" fillId="0" borderId="65" xfId="0" applyNumberFormat="1" applyFont="1" applyBorder="1" applyAlignment="1">
      <alignment horizontal="right" indent="2"/>
    </xf>
    <xf numFmtId="1" fontId="338" fillId="0" borderId="66" xfId="0" applyNumberFormat="1" applyFont="1" applyBorder="1" applyAlignment="1">
      <alignment horizontal="right" indent="2"/>
    </xf>
    <xf numFmtId="164" fontId="339" fillId="0" borderId="67" xfId="0" applyNumberFormat="1" applyFont="1" applyBorder="1" applyAlignment="1">
      <alignment horizontal="right" indent="2"/>
    </xf>
    <xf numFmtId="1" fontId="340" fillId="0" borderId="68" xfId="0" applyNumberFormat="1" applyFont="1" applyBorder="1" applyAlignment="1">
      <alignment horizontal="right" indent="2"/>
    </xf>
    <xf numFmtId="164" fontId="341" fillId="0" borderId="69" xfId="0" applyNumberFormat="1" applyFont="1" applyBorder="1" applyAlignment="1">
      <alignment horizontal="right" indent="2"/>
    </xf>
    <xf numFmtId="1" fontId="342" fillId="0" borderId="70" xfId="0" applyNumberFormat="1" applyFont="1" applyBorder="1" applyAlignment="1">
      <alignment horizontal="right" indent="2"/>
    </xf>
    <xf numFmtId="164" fontId="343" fillId="0" borderId="71" xfId="0" applyNumberFormat="1" applyFont="1" applyBorder="1" applyAlignment="1">
      <alignment horizontal="right" indent="2"/>
    </xf>
    <xf numFmtId="1" fontId="344" fillId="0" borderId="72" xfId="0" applyNumberFormat="1" applyFont="1" applyBorder="1" applyAlignment="1">
      <alignment horizontal="right" indent="2"/>
    </xf>
    <xf numFmtId="164" fontId="345" fillId="0" borderId="73" xfId="0" applyNumberFormat="1" applyFont="1" applyBorder="1" applyAlignment="1">
      <alignment horizontal="right" indent="2"/>
    </xf>
    <xf numFmtId="1" fontId="346" fillId="0" borderId="74" xfId="0" applyNumberFormat="1" applyFont="1" applyBorder="1" applyAlignment="1">
      <alignment horizontal="right" indent="2"/>
    </xf>
    <xf numFmtId="164" fontId="347" fillId="0" borderId="75" xfId="0" applyNumberFormat="1" applyFont="1" applyBorder="1" applyAlignment="1">
      <alignment horizontal="right" indent="2"/>
    </xf>
    <xf numFmtId="1" fontId="348" fillId="0" borderId="76" xfId="0" applyNumberFormat="1" applyFont="1" applyBorder="1" applyAlignment="1">
      <alignment horizontal="right" indent="2"/>
    </xf>
    <xf numFmtId="164" fontId="349" fillId="0" borderId="77" xfId="0" applyNumberFormat="1" applyFont="1" applyBorder="1" applyAlignment="1">
      <alignment horizontal="right" indent="2"/>
    </xf>
    <xf numFmtId="1" fontId="350" fillId="0" borderId="78" xfId="0" applyNumberFormat="1" applyFont="1" applyBorder="1" applyAlignment="1">
      <alignment horizontal="right" indent="2"/>
    </xf>
    <xf numFmtId="164" fontId="351" fillId="0" borderId="79" xfId="0" applyNumberFormat="1" applyFont="1" applyBorder="1" applyAlignment="1">
      <alignment horizontal="right" indent="2"/>
    </xf>
    <xf numFmtId="1" fontId="352" fillId="0" borderId="80" xfId="0" applyNumberFormat="1" applyFont="1" applyBorder="1" applyAlignment="1">
      <alignment horizontal="right" indent="2"/>
    </xf>
    <xf numFmtId="164" fontId="353" fillId="0" borderId="81" xfId="0" applyNumberFormat="1" applyFont="1" applyBorder="1" applyAlignment="1">
      <alignment horizontal="right" indent="2"/>
    </xf>
    <xf numFmtId="1" fontId="354" fillId="0" borderId="82" xfId="0" applyNumberFormat="1" applyFont="1" applyBorder="1" applyAlignment="1">
      <alignment horizontal="right" indent="2"/>
    </xf>
    <xf numFmtId="164" fontId="355" fillId="0" borderId="83" xfId="0" applyNumberFormat="1" applyFont="1" applyBorder="1" applyAlignment="1">
      <alignment horizontal="right" indent="2"/>
    </xf>
    <xf numFmtId="1" fontId="356" fillId="0" borderId="84" xfId="0" applyNumberFormat="1" applyFont="1" applyBorder="1" applyAlignment="1">
      <alignment horizontal="right" indent="2"/>
    </xf>
    <xf numFmtId="164" fontId="357" fillId="0" borderId="85" xfId="0" applyNumberFormat="1" applyFont="1" applyBorder="1" applyAlignment="1">
      <alignment horizontal="right" indent="2"/>
    </xf>
    <xf numFmtId="2" fontId="358" fillId="0" borderId="86" xfId="0" applyNumberFormat="1" applyFont="1" applyBorder="1" applyAlignment="1">
      <alignment horizontal="left"/>
    </xf>
    <xf numFmtId="1" fontId="359" fillId="0" borderId="87" xfId="0" applyNumberFormat="1" applyFont="1" applyBorder="1" applyAlignment="1">
      <alignment horizontal="right" indent="2"/>
    </xf>
    <xf numFmtId="0" fontId="360" fillId="0" borderId="88" xfId="0" applyFont="1" applyBorder="1" applyAlignment="1">
      <alignment horizontal="right" indent="2"/>
    </xf>
    <xf numFmtId="0" fontId="361" fillId="0" borderId="89" xfId="0" applyFont="1" applyBorder="1" applyAlignment="1">
      <alignment horizontal="left"/>
    </xf>
    <xf numFmtId="0" fontId="362" fillId="0" borderId="90" xfId="0" applyFont="1" applyBorder="1" applyAlignment="1">
      <alignment horizontal="right" indent="2"/>
    </xf>
    <xf numFmtId="0" fontId="363" fillId="0" borderId="91" xfId="0" applyFont="1" applyBorder="1" applyAlignment="1">
      <alignment horizontal="right" indent="2"/>
    </xf>
    <xf numFmtId="0" fontId="364" fillId="0" borderId="94" xfId="0" applyFont="1" applyBorder="1" applyAlignment="1">
      <alignment horizontal="center"/>
    </xf>
    <xf numFmtId="0" fontId="365" fillId="0" borderId="95" xfId="0" applyFont="1" applyBorder="1" applyAlignment="1">
      <alignment horizontal="center"/>
    </xf>
    <xf numFmtId="0" fontId="366" fillId="0" borderId="96" xfId="0" applyFont="1" applyBorder="1" applyAlignment="1">
      <alignment horizontal="center"/>
    </xf>
    <xf numFmtId="0" fontId="367" fillId="0" borderId="97" xfId="0" applyFont="1" applyBorder="1" applyAlignment="1">
      <alignment horizontal="center"/>
    </xf>
    <xf numFmtId="0" fontId="368" fillId="0" borderId="98" xfId="0" applyFont="1" applyBorder="1" applyAlignment="1">
      <alignment horizontal="center"/>
    </xf>
    <xf numFmtId="0" fontId="369" fillId="0" borderId="99" xfId="0" applyFont="1" applyBorder="1" applyAlignment="1">
      <alignment horizontal="center"/>
    </xf>
    <xf numFmtId="0" fontId="370" fillId="0" borderId="100" xfId="0" applyFont="1" applyBorder="1"/>
    <xf numFmtId="0" fontId="371" fillId="0" borderId="101" xfId="0" applyFont="1" applyBorder="1" applyAlignment="1">
      <alignment horizontal="centerContinuous"/>
    </xf>
    <xf numFmtId="0" fontId="372" fillId="0" borderId="102" xfId="0" applyFont="1" applyBorder="1" applyAlignment="1">
      <alignment horizontal="centerContinuous"/>
    </xf>
    <xf numFmtId="1" fontId="373" fillId="0" borderId="103" xfId="0" applyNumberFormat="1" applyFont="1" applyBorder="1" applyAlignment="1">
      <alignment horizontal="left"/>
    </xf>
    <xf numFmtId="1" fontId="374" fillId="0" borderId="104" xfId="0" applyNumberFormat="1" applyFont="1" applyBorder="1" applyAlignment="1">
      <alignment horizontal="left"/>
    </xf>
    <xf numFmtId="1" fontId="375" fillId="0" borderId="105" xfId="0" applyNumberFormat="1" applyFont="1" applyBorder="1" applyAlignment="1">
      <alignment horizontal="left"/>
    </xf>
    <xf numFmtId="1" fontId="376" fillId="0" borderId="106" xfId="0" applyNumberFormat="1" applyFont="1" applyBorder="1" applyAlignment="1">
      <alignment horizontal="left"/>
    </xf>
    <xf numFmtId="1" fontId="377" fillId="0" borderId="107" xfId="0" applyNumberFormat="1" applyFont="1" applyBorder="1" applyAlignment="1">
      <alignment horizontal="left"/>
    </xf>
    <xf numFmtId="1" fontId="378" fillId="0" borderId="108" xfId="0" applyNumberFormat="1" applyFont="1" applyBorder="1" applyAlignment="1">
      <alignment horizontal="left"/>
    </xf>
    <xf numFmtId="1" fontId="379" fillId="0" borderId="109" xfId="0" applyNumberFormat="1" applyFont="1" applyBorder="1" applyAlignment="1">
      <alignment horizontal="left"/>
    </xf>
    <xf numFmtId="1" fontId="380" fillId="0" borderId="110" xfId="0" applyNumberFormat="1" applyFont="1" applyBorder="1" applyAlignment="1">
      <alignment horizontal="left"/>
    </xf>
    <xf numFmtId="1" fontId="381" fillId="0" borderId="111" xfId="0" applyNumberFormat="1" applyFont="1" applyBorder="1" applyAlignment="1">
      <alignment horizontal="left"/>
    </xf>
    <xf numFmtId="1" fontId="382" fillId="0" borderId="112" xfId="0" applyNumberFormat="1" applyFont="1" applyBorder="1" applyAlignment="1">
      <alignment horizontal="left"/>
    </xf>
    <xf numFmtId="1" fontId="383" fillId="0" borderId="113" xfId="0" applyNumberFormat="1" applyFont="1" applyBorder="1" applyAlignment="1">
      <alignment horizontal="left"/>
    </xf>
    <xf numFmtId="1" fontId="384" fillId="0" borderId="114" xfId="0" applyNumberFormat="1" applyFont="1" applyBorder="1" applyAlignment="1">
      <alignment horizontal="left"/>
    </xf>
    <xf numFmtId="1" fontId="385" fillId="0" borderId="115" xfId="0" applyNumberFormat="1" applyFont="1" applyBorder="1" applyAlignment="1">
      <alignment horizontal="left"/>
    </xf>
    <xf numFmtId="1" fontId="386" fillId="0" borderId="116" xfId="0" applyNumberFormat="1" applyFont="1" applyBorder="1" applyAlignment="1">
      <alignment horizontal="left"/>
    </xf>
    <xf numFmtId="1" fontId="387" fillId="0" borderId="117" xfId="0" applyNumberFormat="1" applyFont="1" applyBorder="1" applyAlignment="1">
      <alignment horizontal="left"/>
    </xf>
    <xf numFmtId="2" fontId="388" fillId="0" borderId="118" xfId="0" applyNumberFormat="1" applyFont="1" applyBorder="1" applyAlignment="1">
      <alignment horizontal="right" indent="2"/>
    </xf>
    <xf numFmtId="2" fontId="389" fillId="0" borderId="119" xfId="0" applyNumberFormat="1" applyFont="1" applyBorder="1" applyAlignment="1">
      <alignment horizontal="right" indent="2"/>
    </xf>
    <xf numFmtId="2" fontId="390" fillId="0" borderId="120" xfId="0" applyNumberFormat="1" applyFont="1" applyBorder="1" applyAlignment="1">
      <alignment horizontal="right" indent="2"/>
    </xf>
    <xf numFmtId="2" fontId="391" fillId="0" borderId="121" xfId="0" applyNumberFormat="1" applyFont="1" applyBorder="1" applyAlignment="1">
      <alignment horizontal="right" indent="2"/>
    </xf>
    <xf numFmtId="2" fontId="392" fillId="0" borderId="122" xfId="0" applyNumberFormat="1" applyFont="1" applyBorder="1" applyAlignment="1">
      <alignment horizontal="right" indent="2"/>
    </xf>
    <xf numFmtId="2" fontId="393" fillId="0" borderId="123" xfId="0" applyNumberFormat="1" applyFont="1" applyBorder="1" applyAlignment="1">
      <alignment horizontal="right" indent="2"/>
    </xf>
    <xf numFmtId="2" fontId="394" fillId="0" borderId="124" xfId="0" applyNumberFormat="1" applyFont="1" applyBorder="1" applyAlignment="1">
      <alignment horizontal="right" indent="2"/>
    </xf>
    <xf numFmtId="2" fontId="395" fillId="0" borderId="125" xfId="0" applyNumberFormat="1" applyFont="1" applyBorder="1" applyAlignment="1">
      <alignment horizontal="right" indent="2"/>
    </xf>
    <xf numFmtId="2" fontId="396" fillId="0" borderId="126" xfId="0" applyNumberFormat="1" applyFont="1" applyBorder="1" applyAlignment="1">
      <alignment horizontal="right" indent="2"/>
    </xf>
    <xf numFmtId="2" fontId="397" fillId="0" borderId="127" xfId="0" applyNumberFormat="1" applyFont="1" applyBorder="1" applyAlignment="1">
      <alignment horizontal="right" indent="2"/>
    </xf>
    <xf numFmtId="2" fontId="398" fillId="0" borderId="128" xfId="0" applyNumberFormat="1" applyFont="1" applyBorder="1" applyAlignment="1">
      <alignment horizontal="right" indent="2"/>
    </xf>
    <xf numFmtId="2" fontId="399" fillId="0" borderId="129" xfId="0" applyNumberFormat="1" applyFont="1" applyBorder="1" applyAlignment="1">
      <alignment horizontal="right" indent="2"/>
    </xf>
    <xf numFmtId="2" fontId="400" fillId="0" borderId="130" xfId="0" applyNumberFormat="1" applyFont="1" applyBorder="1" applyAlignment="1">
      <alignment horizontal="right" indent="2"/>
    </xf>
    <xf numFmtId="2" fontId="401" fillId="0" borderId="131" xfId="0" applyNumberFormat="1" applyFont="1" applyBorder="1" applyAlignment="1">
      <alignment horizontal="right" indent="2"/>
    </xf>
    <xf numFmtId="2" fontId="402" fillId="0" borderId="132" xfId="0" applyNumberFormat="1" applyFont="1" applyBorder="1" applyAlignment="1">
      <alignment horizontal="right" indent="2"/>
    </xf>
    <xf numFmtId="2" fontId="403" fillId="0" borderId="133" xfId="0" applyNumberFormat="1" applyFont="1" applyBorder="1" applyAlignment="1">
      <alignment horizontal="right" indent="2"/>
    </xf>
    <xf numFmtId="2" fontId="404" fillId="0" borderId="134" xfId="0" applyNumberFormat="1" applyFont="1" applyBorder="1" applyAlignment="1">
      <alignment horizontal="right" indent="2"/>
    </xf>
    <xf numFmtId="2" fontId="405" fillId="0" borderId="135" xfId="0" applyNumberFormat="1" applyFont="1" applyBorder="1" applyAlignment="1">
      <alignment horizontal="right" indent="2"/>
    </xf>
    <xf numFmtId="2" fontId="406" fillId="0" borderId="136" xfId="0" applyNumberFormat="1" applyFont="1" applyBorder="1" applyAlignment="1">
      <alignment horizontal="right" indent="2"/>
    </xf>
    <xf numFmtId="2" fontId="407" fillId="0" borderId="137" xfId="0" applyNumberFormat="1" applyFont="1" applyBorder="1" applyAlignment="1">
      <alignment horizontal="right" indent="2"/>
    </xf>
    <xf numFmtId="2" fontId="408" fillId="0" borderId="138" xfId="0" applyNumberFormat="1" applyFont="1" applyBorder="1" applyAlignment="1">
      <alignment horizontal="right" indent="2"/>
    </xf>
    <xf numFmtId="2" fontId="409" fillId="0" borderId="139" xfId="0" applyNumberFormat="1" applyFont="1" applyBorder="1" applyAlignment="1">
      <alignment horizontal="right" indent="2"/>
    </xf>
    <xf numFmtId="2" fontId="410" fillId="0" borderId="140" xfId="0" applyNumberFormat="1" applyFont="1" applyBorder="1" applyAlignment="1">
      <alignment horizontal="right" indent="2"/>
    </xf>
    <xf numFmtId="2" fontId="411" fillId="0" borderId="141" xfId="0" applyNumberFormat="1" applyFont="1" applyBorder="1" applyAlignment="1">
      <alignment horizontal="right" indent="2"/>
    </xf>
    <xf numFmtId="2" fontId="412" fillId="0" borderId="142" xfId="0" applyNumberFormat="1" applyFont="1" applyBorder="1" applyAlignment="1">
      <alignment horizontal="right" indent="2"/>
    </xf>
    <xf numFmtId="2" fontId="413" fillId="0" borderId="143" xfId="0" applyNumberFormat="1" applyFont="1" applyBorder="1" applyAlignment="1">
      <alignment horizontal="right" indent="2"/>
    </xf>
    <xf numFmtId="2" fontId="414" fillId="0" borderId="144" xfId="0" applyNumberFormat="1" applyFont="1" applyBorder="1" applyAlignment="1">
      <alignment horizontal="right" indent="2"/>
    </xf>
    <xf numFmtId="2" fontId="415" fillId="0" borderId="145" xfId="0" applyNumberFormat="1" applyFont="1" applyBorder="1" applyAlignment="1">
      <alignment horizontal="right" indent="2"/>
    </xf>
    <xf numFmtId="2" fontId="416" fillId="0" borderId="146" xfId="0" applyNumberFormat="1" applyFont="1" applyBorder="1" applyAlignment="1">
      <alignment horizontal="right" indent="2"/>
    </xf>
    <xf numFmtId="2" fontId="417" fillId="0" borderId="147" xfId="0" applyNumberFormat="1" applyFont="1" applyBorder="1" applyAlignment="1">
      <alignment horizontal="right" indent="2"/>
    </xf>
    <xf numFmtId="2" fontId="418" fillId="0" borderId="148" xfId="0" applyNumberFormat="1" applyFont="1" applyBorder="1" applyAlignment="1">
      <alignment horizontal="left"/>
    </xf>
    <xf numFmtId="2" fontId="419" fillId="0" borderId="149" xfId="0" applyNumberFormat="1" applyFont="1" applyBorder="1" applyAlignment="1">
      <alignment horizontal="right" indent="2"/>
    </xf>
    <xf numFmtId="2" fontId="420" fillId="0" borderId="150" xfId="0" applyNumberFormat="1" applyFont="1" applyBorder="1" applyAlignment="1">
      <alignment horizontal="right" indent="2"/>
    </xf>
    <xf numFmtId="0" fontId="421" fillId="0" borderId="151" xfId="0" applyFont="1" applyBorder="1" applyAlignment="1">
      <alignment horizontal="left"/>
    </xf>
    <xf numFmtId="0" fontId="422" fillId="0" borderId="152" xfId="0" applyFont="1" applyBorder="1" applyAlignment="1">
      <alignment horizontal="right" indent="2"/>
    </xf>
    <xf numFmtId="0" fontId="423" fillId="0" borderId="153" xfId="0" applyFont="1" applyBorder="1" applyAlignment="1">
      <alignment horizontal="right" indent="2"/>
    </xf>
    <xf numFmtId="0" fontId="424" fillId="0" borderId="156" xfId="0" applyFont="1" applyBorder="1" applyAlignment="1">
      <alignment horizontal="center"/>
    </xf>
    <xf numFmtId="0" fontId="425" fillId="0" borderId="157" xfId="0" applyFont="1" applyBorder="1" applyAlignment="1">
      <alignment horizontal="center"/>
    </xf>
    <xf numFmtId="0" fontId="426" fillId="0" borderId="158" xfId="0" applyFont="1" applyBorder="1" applyAlignment="1">
      <alignment horizontal="center"/>
    </xf>
    <xf numFmtId="0" fontId="427" fillId="0" borderId="159" xfId="0" applyFont="1" applyBorder="1" applyAlignment="1">
      <alignment horizontal="center"/>
    </xf>
    <xf numFmtId="0" fontId="428" fillId="0" borderId="160" xfId="0" applyFont="1" applyBorder="1" applyAlignment="1">
      <alignment horizontal="center"/>
    </xf>
    <xf numFmtId="0" fontId="429" fillId="0" borderId="161" xfId="0" applyFont="1" applyBorder="1" applyAlignment="1">
      <alignment horizontal="center"/>
    </xf>
    <xf numFmtId="0" fontId="430" fillId="0" borderId="162" xfId="0" applyFont="1" applyBorder="1"/>
    <xf numFmtId="0" fontId="431" fillId="0" borderId="163" xfId="0" applyFont="1" applyBorder="1" applyAlignment="1">
      <alignment horizontal="centerContinuous"/>
    </xf>
    <xf numFmtId="0" fontId="432" fillId="0" borderId="164" xfId="0" applyFont="1" applyBorder="1" applyAlignment="1">
      <alignment horizontal="centerContinuous"/>
    </xf>
    <xf numFmtId="1" fontId="433" fillId="0" borderId="165" xfId="0" applyNumberFormat="1" applyFont="1" applyBorder="1" applyAlignment="1">
      <alignment horizontal="left"/>
    </xf>
    <xf numFmtId="1" fontId="434" fillId="0" borderId="166" xfId="0" applyNumberFormat="1" applyFont="1" applyBorder="1" applyAlignment="1">
      <alignment horizontal="left"/>
    </xf>
    <xf numFmtId="1" fontId="435" fillId="0" borderId="167" xfId="0" applyNumberFormat="1" applyFont="1" applyBorder="1" applyAlignment="1">
      <alignment horizontal="left"/>
    </xf>
    <xf numFmtId="1" fontId="436" fillId="0" borderId="168" xfId="0" applyNumberFormat="1" applyFont="1" applyBorder="1" applyAlignment="1">
      <alignment horizontal="left"/>
    </xf>
    <xf numFmtId="1" fontId="437" fillId="0" borderId="169" xfId="0" applyNumberFormat="1" applyFont="1" applyBorder="1" applyAlignment="1">
      <alignment horizontal="left"/>
    </xf>
    <xf numFmtId="1" fontId="438" fillId="0" borderId="170" xfId="0" applyNumberFormat="1" applyFont="1" applyBorder="1" applyAlignment="1">
      <alignment horizontal="left"/>
    </xf>
    <xf numFmtId="1" fontId="439" fillId="0" borderId="171" xfId="0" applyNumberFormat="1" applyFont="1" applyBorder="1" applyAlignment="1">
      <alignment horizontal="left"/>
    </xf>
    <xf numFmtId="1" fontId="440" fillId="0" borderId="172" xfId="0" applyNumberFormat="1" applyFont="1" applyBorder="1" applyAlignment="1">
      <alignment horizontal="left"/>
    </xf>
    <xf numFmtId="1" fontId="441" fillId="0" borderId="173" xfId="0" applyNumberFormat="1" applyFont="1" applyBorder="1" applyAlignment="1">
      <alignment horizontal="left"/>
    </xf>
    <xf numFmtId="1" fontId="442" fillId="0" borderId="174" xfId="0" applyNumberFormat="1" applyFont="1" applyBorder="1" applyAlignment="1">
      <alignment horizontal="left"/>
    </xf>
    <xf numFmtId="1" fontId="443" fillId="0" borderId="175" xfId="0" applyNumberFormat="1" applyFont="1" applyBorder="1" applyAlignment="1">
      <alignment horizontal="left"/>
    </xf>
    <xf numFmtId="1" fontId="444" fillId="0" borderId="176" xfId="0" applyNumberFormat="1" applyFont="1" applyBorder="1" applyAlignment="1">
      <alignment horizontal="left"/>
    </xf>
    <xf numFmtId="1" fontId="445" fillId="0" borderId="177" xfId="0" applyNumberFormat="1" applyFont="1" applyBorder="1" applyAlignment="1">
      <alignment horizontal="left"/>
    </xf>
    <xf numFmtId="1" fontId="446" fillId="0" borderId="178" xfId="0" applyNumberFormat="1" applyFont="1" applyBorder="1" applyAlignment="1">
      <alignment horizontal="left"/>
    </xf>
    <xf numFmtId="1" fontId="447" fillId="0" borderId="179" xfId="0" applyNumberFormat="1" applyFont="1" applyBorder="1" applyAlignment="1">
      <alignment horizontal="left"/>
    </xf>
    <xf numFmtId="2" fontId="448" fillId="0" borderId="180" xfId="0" applyNumberFormat="1" applyFont="1" applyBorder="1" applyAlignment="1">
      <alignment horizontal="right" indent="2"/>
    </xf>
    <xf numFmtId="2" fontId="449" fillId="0" borderId="181" xfId="0" applyNumberFormat="1" applyFont="1" applyBorder="1" applyAlignment="1">
      <alignment horizontal="right" indent="2"/>
    </xf>
    <xf numFmtId="2" fontId="450" fillId="0" borderId="182" xfId="0" applyNumberFormat="1" applyFont="1" applyBorder="1" applyAlignment="1">
      <alignment horizontal="right" indent="2"/>
    </xf>
    <xf numFmtId="2" fontId="451" fillId="0" borderId="183" xfId="0" applyNumberFormat="1" applyFont="1" applyBorder="1" applyAlignment="1">
      <alignment horizontal="right" indent="2"/>
    </xf>
    <xf numFmtId="2" fontId="452" fillId="0" borderId="184" xfId="0" applyNumberFormat="1" applyFont="1" applyBorder="1" applyAlignment="1">
      <alignment horizontal="right" indent="2"/>
    </xf>
    <xf numFmtId="2" fontId="453" fillId="0" borderId="185" xfId="0" applyNumberFormat="1" applyFont="1" applyBorder="1" applyAlignment="1">
      <alignment horizontal="right" indent="2"/>
    </xf>
    <xf numFmtId="2" fontId="454" fillId="0" borderId="186" xfId="0" applyNumberFormat="1" applyFont="1" applyBorder="1" applyAlignment="1">
      <alignment horizontal="right" indent="2"/>
    </xf>
    <xf numFmtId="2" fontId="455" fillId="0" borderId="187" xfId="0" applyNumberFormat="1" applyFont="1" applyBorder="1" applyAlignment="1">
      <alignment horizontal="right" indent="2"/>
    </xf>
    <xf numFmtId="2" fontId="456" fillId="0" borderId="188" xfId="0" applyNumberFormat="1" applyFont="1" applyBorder="1" applyAlignment="1">
      <alignment horizontal="right" indent="2"/>
    </xf>
    <xf numFmtId="2" fontId="457" fillId="0" borderId="189" xfId="0" applyNumberFormat="1" applyFont="1" applyBorder="1" applyAlignment="1">
      <alignment horizontal="right" indent="2"/>
    </xf>
    <xf numFmtId="2" fontId="458" fillId="0" borderId="190" xfId="0" applyNumberFormat="1" applyFont="1" applyBorder="1" applyAlignment="1">
      <alignment horizontal="right" indent="2"/>
    </xf>
    <xf numFmtId="2" fontId="459" fillId="0" borderId="191" xfId="0" applyNumberFormat="1" applyFont="1" applyBorder="1" applyAlignment="1">
      <alignment horizontal="right" indent="2"/>
    </xf>
    <xf numFmtId="2" fontId="460" fillId="0" borderId="192" xfId="0" applyNumberFormat="1" applyFont="1" applyBorder="1" applyAlignment="1">
      <alignment horizontal="right" indent="2"/>
    </xf>
    <xf numFmtId="2" fontId="461" fillId="0" borderId="193" xfId="0" applyNumberFormat="1" applyFont="1" applyBorder="1" applyAlignment="1">
      <alignment horizontal="right" indent="2"/>
    </xf>
    <xf numFmtId="2" fontId="462" fillId="0" borderId="194" xfId="0" applyNumberFormat="1" applyFont="1" applyBorder="1" applyAlignment="1">
      <alignment horizontal="right" indent="2"/>
    </xf>
    <xf numFmtId="2" fontId="463" fillId="0" borderId="195" xfId="0" applyNumberFormat="1" applyFont="1" applyBorder="1" applyAlignment="1">
      <alignment horizontal="right" indent="2"/>
    </xf>
    <xf numFmtId="2" fontId="464" fillId="0" borderId="196" xfId="0" applyNumberFormat="1" applyFont="1" applyBorder="1" applyAlignment="1">
      <alignment horizontal="right" indent="2"/>
    </xf>
    <xf numFmtId="2" fontId="465" fillId="0" borderId="197" xfId="0" applyNumberFormat="1" applyFont="1" applyBorder="1" applyAlignment="1">
      <alignment horizontal="right" indent="2"/>
    </xf>
    <xf numFmtId="2" fontId="466" fillId="0" borderId="198" xfId="0" applyNumberFormat="1" applyFont="1" applyBorder="1" applyAlignment="1">
      <alignment horizontal="right" indent="2"/>
    </xf>
    <xf numFmtId="2" fontId="467" fillId="0" borderId="199" xfId="0" applyNumberFormat="1" applyFont="1" applyBorder="1" applyAlignment="1">
      <alignment horizontal="right" indent="2"/>
    </xf>
    <xf numFmtId="2" fontId="468" fillId="0" borderId="200" xfId="0" applyNumberFormat="1" applyFont="1" applyBorder="1" applyAlignment="1">
      <alignment horizontal="right" indent="2"/>
    </xf>
    <xf numFmtId="2" fontId="469" fillId="0" borderId="201" xfId="0" applyNumberFormat="1" applyFont="1" applyBorder="1" applyAlignment="1">
      <alignment horizontal="right" indent="2"/>
    </xf>
    <xf numFmtId="2" fontId="470" fillId="0" borderId="202" xfId="0" applyNumberFormat="1" applyFont="1" applyBorder="1" applyAlignment="1">
      <alignment horizontal="right" indent="2"/>
    </xf>
    <xf numFmtId="2" fontId="471" fillId="0" borderId="203" xfId="0" applyNumberFormat="1" applyFont="1" applyBorder="1" applyAlignment="1">
      <alignment horizontal="right" indent="2"/>
    </xf>
    <xf numFmtId="2" fontId="472" fillId="0" borderId="204" xfId="0" applyNumberFormat="1" applyFont="1" applyBorder="1" applyAlignment="1">
      <alignment horizontal="right" indent="2"/>
    </xf>
    <xf numFmtId="2" fontId="473" fillId="0" borderId="205" xfId="0" applyNumberFormat="1" applyFont="1" applyBorder="1" applyAlignment="1">
      <alignment horizontal="right" indent="2"/>
    </xf>
    <xf numFmtId="2" fontId="474" fillId="0" borderId="206" xfId="0" applyNumberFormat="1" applyFont="1" applyBorder="1" applyAlignment="1">
      <alignment horizontal="right" indent="2"/>
    </xf>
    <xf numFmtId="2" fontId="475" fillId="0" borderId="207" xfId="0" applyNumberFormat="1" applyFont="1" applyBorder="1" applyAlignment="1">
      <alignment horizontal="right" indent="2"/>
    </xf>
    <xf numFmtId="2" fontId="476" fillId="0" borderId="208" xfId="0" applyNumberFormat="1" applyFont="1" applyBorder="1" applyAlignment="1">
      <alignment horizontal="right" indent="2"/>
    </xf>
    <xf numFmtId="2" fontId="477" fillId="0" borderId="209" xfId="0" applyNumberFormat="1" applyFont="1" applyBorder="1" applyAlignment="1">
      <alignment horizontal="right" indent="2"/>
    </xf>
    <xf numFmtId="2" fontId="478" fillId="0" borderId="210" xfId="0" applyNumberFormat="1" applyFont="1" applyBorder="1" applyAlignment="1">
      <alignment horizontal="left"/>
    </xf>
    <xf numFmtId="2" fontId="479" fillId="0" borderId="211" xfId="0" applyNumberFormat="1" applyFont="1" applyBorder="1" applyAlignment="1">
      <alignment horizontal="right" indent="2"/>
    </xf>
    <xf numFmtId="2" fontId="480" fillId="0" borderId="212" xfId="0" applyNumberFormat="1" applyFont="1" applyBorder="1" applyAlignment="1">
      <alignment horizontal="right" indent="2"/>
    </xf>
    <xf numFmtId="0" fontId="481" fillId="0" borderId="213" xfId="0" applyFont="1" applyBorder="1" applyAlignment="1">
      <alignment horizontal="left"/>
    </xf>
    <xf numFmtId="0" fontId="482" fillId="0" borderId="214" xfId="0" applyFont="1" applyBorder="1" applyAlignment="1">
      <alignment horizontal="right" indent="2"/>
    </xf>
    <xf numFmtId="0" fontId="483" fillId="0" borderId="215" xfId="0" applyFont="1" applyBorder="1" applyAlignment="1">
      <alignment horizontal="right" indent="2"/>
    </xf>
    <xf numFmtId="0" fontId="484" fillId="0" borderId="218" xfId="0" applyFont="1" applyBorder="1" applyAlignment="1">
      <alignment horizontal="center"/>
    </xf>
    <xf numFmtId="0" fontId="485" fillId="0" borderId="219" xfId="0" applyFont="1" applyBorder="1" applyAlignment="1">
      <alignment horizontal="center"/>
    </xf>
    <xf numFmtId="0" fontId="486" fillId="0" borderId="220" xfId="0" applyFont="1" applyBorder="1" applyAlignment="1">
      <alignment horizontal="center"/>
    </xf>
    <xf numFmtId="0" fontId="487" fillId="0" borderId="221" xfId="0" applyFont="1" applyBorder="1" applyAlignment="1">
      <alignment horizontal="center"/>
    </xf>
    <xf numFmtId="0" fontId="488" fillId="0" borderId="222" xfId="0" applyFont="1" applyBorder="1" applyAlignment="1">
      <alignment horizontal="center"/>
    </xf>
    <xf numFmtId="0" fontId="489" fillId="0" borderId="223" xfId="0" applyFont="1" applyBorder="1" applyAlignment="1">
      <alignment horizontal="center"/>
    </xf>
    <xf numFmtId="0" fontId="490" fillId="0" borderId="224" xfId="0" applyFont="1" applyBorder="1"/>
    <xf numFmtId="0" fontId="491" fillId="0" borderId="225" xfId="0" applyFont="1" applyBorder="1" applyAlignment="1">
      <alignment horizontal="centerContinuous"/>
    </xf>
    <xf numFmtId="0" fontId="492" fillId="0" borderId="226" xfId="0" applyFont="1" applyBorder="1" applyAlignment="1">
      <alignment horizontal="centerContinuous"/>
    </xf>
    <xf numFmtId="0" fontId="0" fillId="0" borderId="227" xfId="0" applyBorder="1"/>
    <xf numFmtId="1" fontId="493" fillId="0" borderId="228" xfId="0" applyNumberFormat="1" applyFont="1" applyBorder="1" applyAlignment="1">
      <alignment horizontal="left"/>
    </xf>
    <xf numFmtId="1" fontId="494" fillId="0" borderId="229" xfId="0" applyNumberFormat="1" applyFont="1" applyBorder="1" applyAlignment="1">
      <alignment horizontal="left"/>
    </xf>
    <xf numFmtId="1" fontId="495" fillId="0" borderId="230" xfId="0" applyNumberFormat="1" applyFont="1" applyBorder="1" applyAlignment="1">
      <alignment horizontal="left"/>
    </xf>
    <xf numFmtId="1" fontId="496" fillId="0" borderId="231" xfId="0" applyNumberFormat="1" applyFont="1" applyBorder="1" applyAlignment="1">
      <alignment horizontal="left"/>
    </xf>
    <xf numFmtId="1" fontId="497" fillId="0" borderId="232" xfId="0" applyNumberFormat="1" applyFont="1" applyBorder="1" applyAlignment="1">
      <alignment horizontal="left"/>
    </xf>
    <xf numFmtId="1" fontId="498" fillId="0" borderId="233" xfId="0" applyNumberFormat="1" applyFont="1" applyBorder="1" applyAlignment="1">
      <alignment horizontal="left"/>
    </xf>
    <xf numFmtId="1" fontId="499" fillId="0" borderId="234" xfId="0" applyNumberFormat="1" applyFont="1" applyBorder="1" applyAlignment="1">
      <alignment horizontal="left"/>
    </xf>
    <xf numFmtId="1" fontId="500" fillId="0" borderId="235" xfId="0" applyNumberFormat="1" applyFont="1" applyBorder="1" applyAlignment="1">
      <alignment horizontal="left"/>
    </xf>
    <xf numFmtId="1" fontId="501" fillId="0" borderId="236" xfId="0" applyNumberFormat="1" applyFont="1" applyBorder="1" applyAlignment="1">
      <alignment horizontal="left"/>
    </xf>
    <xf numFmtId="1" fontId="502" fillId="0" borderId="237" xfId="0" applyNumberFormat="1" applyFont="1" applyBorder="1" applyAlignment="1">
      <alignment horizontal="left"/>
    </xf>
    <xf numFmtId="1" fontId="503" fillId="0" borderId="238" xfId="0" applyNumberFormat="1" applyFont="1" applyBorder="1" applyAlignment="1">
      <alignment horizontal="left"/>
    </xf>
    <xf numFmtId="1" fontId="504" fillId="0" borderId="239" xfId="0" applyNumberFormat="1" applyFont="1" applyBorder="1" applyAlignment="1">
      <alignment horizontal="left"/>
    </xf>
    <xf numFmtId="1" fontId="505" fillId="0" borderId="240" xfId="0" applyNumberFormat="1" applyFont="1" applyBorder="1" applyAlignment="1">
      <alignment horizontal="left"/>
    </xf>
    <xf numFmtId="1" fontId="506" fillId="0" borderId="241" xfId="0" applyNumberFormat="1" applyFont="1" applyBorder="1" applyAlignment="1">
      <alignment horizontal="left"/>
    </xf>
    <xf numFmtId="1" fontId="507" fillId="0" borderId="242" xfId="0" applyNumberFormat="1" applyFont="1" applyBorder="1" applyAlignment="1">
      <alignment horizontal="left"/>
    </xf>
    <xf numFmtId="0" fontId="0" fillId="0" borderId="243" xfId="0" applyBorder="1"/>
    <xf numFmtId="2" fontId="508" fillId="0" borderId="244" xfId="0" applyNumberFormat="1" applyFont="1" applyBorder="1" applyAlignment="1">
      <alignment horizontal="right" indent="2"/>
    </xf>
    <xf numFmtId="2" fontId="509" fillId="0" borderId="245" xfId="0" applyNumberFormat="1" applyFont="1" applyBorder="1" applyAlignment="1">
      <alignment horizontal="right" indent="2"/>
    </xf>
    <xf numFmtId="2" fontId="510" fillId="0" borderId="246" xfId="0" applyNumberFormat="1" applyFont="1" applyBorder="1" applyAlignment="1">
      <alignment horizontal="right" indent="2"/>
    </xf>
    <xf numFmtId="2" fontId="511" fillId="0" borderId="247" xfId="0" applyNumberFormat="1" applyFont="1" applyBorder="1" applyAlignment="1">
      <alignment horizontal="right" indent="2"/>
    </xf>
    <xf numFmtId="2" fontId="512" fillId="0" borderId="248" xfId="0" applyNumberFormat="1" applyFont="1" applyBorder="1" applyAlignment="1">
      <alignment horizontal="right" indent="2"/>
    </xf>
    <xf numFmtId="2" fontId="513" fillId="0" borderId="249" xfId="0" applyNumberFormat="1" applyFont="1" applyBorder="1" applyAlignment="1">
      <alignment horizontal="right" indent="2"/>
    </xf>
    <xf numFmtId="2" fontId="514" fillId="0" borderId="250" xfId="0" applyNumberFormat="1" applyFont="1" applyBorder="1" applyAlignment="1">
      <alignment horizontal="right" indent="2"/>
    </xf>
    <xf numFmtId="2" fontId="515" fillId="0" borderId="251" xfId="0" applyNumberFormat="1" applyFont="1" applyBorder="1" applyAlignment="1">
      <alignment horizontal="right" indent="2"/>
    </xf>
    <xf numFmtId="2" fontId="516" fillId="0" borderId="252" xfId="0" applyNumberFormat="1" applyFont="1" applyBorder="1" applyAlignment="1">
      <alignment horizontal="right" indent="2"/>
    </xf>
    <xf numFmtId="2" fontId="517" fillId="0" borderId="253" xfId="0" applyNumberFormat="1" applyFont="1" applyBorder="1" applyAlignment="1">
      <alignment horizontal="right" indent="2"/>
    </xf>
    <xf numFmtId="2" fontId="518" fillId="0" borderId="254" xfId="0" applyNumberFormat="1" applyFont="1" applyBorder="1" applyAlignment="1">
      <alignment horizontal="right" indent="2"/>
    </xf>
    <xf numFmtId="2" fontId="519" fillId="0" borderId="255" xfId="0" applyNumberFormat="1" applyFont="1" applyBorder="1" applyAlignment="1">
      <alignment horizontal="right" indent="2"/>
    </xf>
    <xf numFmtId="2" fontId="520" fillId="0" borderId="256" xfId="0" applyNumberFormat="1" applyFont="1" applyBorder="1" applyAlignment="1">
      <alignment horizontal="right" indent="2"/>
    </xf>
    <xf numFmtId="2" fontId="521" fillId="0" borderId="257" xfId="0" applyNumberFormat="1" applyFont="1" applyBorder="1" applyAlignment="1">
      <alignment horizontal="right" indent="2"/>
    </xf>
    <xf numFmtId="2" fontId="522" fillId="0" borderId="258" xfId="0" applyNumberFormat="1" applyFont="1" applyBorder="1" applyAlignment="1">
      <alignment horizontal="right" indent="2"/>
    </xf>
    <xf numFmtId="2" fontId="523" fillId="0" borderId="259" xfId="0" applyNumberFormat="1" applyFont="1" applyBorder="1" applyAlignment="1">
      <alignment horizontal="right" indent="2"/>
    </xf>
    <xf numFmtId="2" fontId="524" fillId="0" borderId="260" xfId="0" applyNumberFormat="1" applyFont="1" applyBorder="1" applyAlignment="1">
      <alignment horizontal="right" indent="2"/>
    </xf>
    <xf numFmtId="2" fontId="525" fillId="0" borderId="261" xfId="0" applyNumberFormat="1" applyFont="1" applyBorder="1" applyAlignment="1">
      <alignment horizontal="right" indent="2"/>
    </xf>
    <xf numFmtId="2" fontId="526" fillId="0" borderId="262" xfId="0" applyNumberFormat="1" applyFont="1" applyBorder="1" applyAlignment="1">
      <alignment horizontal="right" indent="2"/>
    </xf>
    <xf numFmtId="2" fontId="527" fillId="0" borderId="263" xfId="0" applyNumberFormat="1" applyFont="1" applyBorder="1" applyAlignment="1">
      <alignment horizontal="right" indent="2"/>
    </xf>
    <xf numFmtId="2" fontId="528" fillId="0" borderId="264" xfId="0" applyNumberFormat="1" applyFont="1" applyBorder="1" applyAlignment="1">
      <alignment horizontal="right" indent="2"/>
    </xf>
    <xf numFmtId="2" fontId="529" fillId="0" borderId="265" xfId="0" applyNumberFormat="1" applyFont="1" applyBorder="1" applyAlignment="1">
      <alignment horizontal="right" indent="2"/>
    </xf>
    <xf numFmtId="2" fontId="530" fillId="0" borderId="266" xfId="0" applyNumberFormat="1" applyFont="1" applyBorder="1" applyAlignment="1">
      <alignment horizontal="right" indent="2"/>
    </xf>
    <xf numFmtId="2" fontId="531" fillId="0" borderId="267" xfId="0" applyNumberFormat="1" applyFont="1" applyBorder="1" applyAlignment="1">
      <alignment horizontal="right" indent="2"/>
    </xf>
    <xf numFmtId="2" fontId="532" fillId="0" borderId="268" xfId="0" applyNumberFormat="1" applyFont="1" applyBorder="1" applyAlignment="1">
      <alignment horizontal="right" indent="2"/>
    </xf>
    <xf numFmtId="2" fontId="533" fillId="0" borderId="269" xfId="0" applyNumberFormat="1" applyFont="1" applyBorder="1" applyAlignment="1">
      <alignment horizontal="right" indent="2"/>
    </xf>
    <xf numFmtId="2" fontId="534" fillId="0" borderId="270" xfId="0" applyNumberFormat="1" applyFont="1" applyBorder="1" applyAlignment="1">
      <alignment horizontal="right" indent="2"/>
    </xf>
    <xf numFmtId="2" fontId="535" fillId="0" borderId="271" xfId="0" applyNumberFormat="1" applyFont="1" applyBorder="1" applyAlignment="1">
      <alignment horizontal="right" indent="2"/>
    </xf>
    <xf numFmtId="2" fontId="536" fillId="0" borderId="272" xfId="0" applyNumberFormat="1" applyFont="1" applyBorder="1" applyAlignment="1">
      <alignment horizontal="right" indent="2"/>
    </xf>
    <xf numFmtId="2" fontId="537" fillId="0" borderId="273" xfId="0" applyNumberFormat="1" applyFont="1" applyBorder="1" applyAlignment="1">
      <alignment horizontal="right" indent="2"/>
    </xf>
    <xf numFmtId="2" fontId="538" fillId="0" borderId="274" xfId="0" applyNumberFormat="1" applyFont="1" applyBorder="1" applyAlignment="1">
      <alignment horizontal="left"/>
    </xf>
    <xf numFmtId="2" fontId="539" fillId="0" borderId="275" xfId="0" applyNumberFormat="1" applyFont="1" applyBorder="1" applyAlignment="1">
      <alignment horizontal="right" indent="2"/>
    </xf>
    <xf numFmtId="2" fontId="540" fillId="0" borderId="276" xfId="0" applyNumberFormat="1" applyFont="1" applyBorder="1" applyAlignment="1">
      <alignment horizontal="right" indent="2"/>
    </xf>
    <xf numFmtId="0" fontId="541" fillId="0" borderId="277" xfId="0" applyFont="1" applyBorder="1" applyAlignment="1">
      <alignment horizontal="left"/>
    </xf>
    <xf numFmtId="0" fontId="542" fillId="0" borderId="278" xfId="0" applyFont="1" applyBorder="1" applyAlignment="1">
      <alignment horizontal="right" indent="2"/>
    </xf>
    <xf numFmtId="0" fontId="543" fillId="0" borderId="279" xfId="0" applyFont="1" applyBorder="1" applyAlignment="1">
      <alignment horizontal="right" indent="2"/>
    </xf>
    <xf numFmtId="164" fontId="303" fillId="0" borderId="1" xfId="0" applyNumberFormat="1" applyFont="1" applyBorder="1"/>
    <xf numFmtId="1" fontId="0" fillId="0" borderId="11" xfId="0" applyNumberFormat="1" applyBorder="1" applyAlignment="1">
      <alignment horizontal="right"/>
    </xf>
    <xf numFmtId="1" fontId="0" fillId="0" borderId="7" xfId="0" applyNumberFormat="1" applyBorder="1" applyAlignment="1">
      <alignment horizontal="right"/>
    </xf>
    <xf numFmtId="0" fontId="0" fillId="0" borderId="280" xfId="0" applyBorder="1"/>
    <xf numFmtId="0" fontId="0" fillId="0" borderId="281" xfId="0" applyBorder="1"/>
    <xf numFmtId="0" fontId="0" fillId="6" borderId="25" xfId="0" applyFill="1" applyBorder="1" applyAlignment="1">
      <alignment horizontal="center" vertical="center" wrapText="1"/>
    </xf>
    <xf numFmtId="1" fontId="0" fillId="0" borderId="19" xfId="0" applyNumberForma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7" borderId="282" xfId="0" applyNumberFormat="1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10" borderId="9" xfId="0" applyFill="1" applyBorder="1" applyAlignment="1">
      <alignment horizontal="center" vertical="center" wrapText="1"/>
    </xf>
    <xf numFmtId="1" fontId="0" fillId="0" borderId="28" xfId="0" applyNumberFormat="1" applyBorder="1" applyAlignment="1">
      <alignment horizontal="right"/>
    </xf>
    <xf numFmtId="0" fontId="567" fillId="0" borderId="285" xfId="0" applyFont="1" applyBorder="1" applyAlignment="1">
      <alignment horizontal="center"/>
    </xf>
    <xf numFmtId="0" fontId="568" fillId="0" borderId="286" xfId="0" applyFont="1" applyBorder="1" applyAlignment="1">
      <alignment horizontal="center"/>
    </xf>
    <xf numFmtId="0" fontId="569" fillId="0" borderId="287" xfId="0" applyFont="1" applyBorder="1" applyAlignment="1">
      <alignment horizontal="center" indent="2"/>
    </xf>
    <xf numFmtId="0" fontId="570" fillId="0" borderId="288" xfId="0" applyFont="1" applyBorder="1" applyAlignment="1">
      <alignment horizontal="center" indent="2"/>
    </xf>
    <xf numFmtId="0" fontId="571" fillId="0" borderId="289" xfId="0" applyFont="1" applyBorder="1" applyAlignment="1">
      <alignment horizontal="center"/>
    </xf>
    <xf numFmtId="0" fontId="572" fillId="0" borderId="290" xfId="0" applyFont="1" applyBorder="1" applyAlignment="1">
      <alignment horizontal="center"/>
    </xf>
    <xf numFmtId="0" fontId="573" fillId="0" borderId="291" xfId="0" applyFont="1" applyBorder="1" applyAlignment="1">
      <alignment horizontal="right" indent="2"/>
    </xf>
    <xf numFmtId="0" fontId="574" fillId="0" borderId="292" xfId="0" applyFont="1" applyBorder="1" applyAlignment="1">
      <alignment horizontal="centerContinuous" indent="2"/>
    </xf>
    <xf numFmtId="0" fontId="575" fillId="0" borderId="293" xfId="0" applyFont="1" applyBorder="1" applyAlignment="1">
      <alignment horizontal="centerContinuous"/>
    </xf>
    <xf numFmtId="0" fontId="576" fillId="0" borderId="294" xfId="0" applyFont="1" applyBorder="1" applyAlignment="1">
      <alignment horizontal="left" indent="2"/>
    </xf>
    <xf numFmtId="0" fontId="577" fillId="0" borderId="295" xfId="0" applyFont="1" applyBorder="1" applyAlignment="1">
      <alignment horizontal="left" indent="2"/>
    </xf>
    <xf numFmtId="0" fontId="578" fillId="0" borderId="296" xfId="0" applyFont="1" applyBorder="1" applyAlignment="1">
      <alignment horizontal="left" indent="2"/>
    </xf>
    <xf numFmtId="0" fontId="579" fillId="0" borderId="297" xfId="0" applyFont="1" applyBorder="1" applyAlignment="1">
      <alignment horizontal="left" indent="2"/>
    </xf>
    <xf numFmtId="0" fontId="580" fillId="0" borderId="298" xfId="0" applyFont="1" applyBorder="1" applyAlignment="1">
      <alignment horizontal="left" indent="2"/>
    </xf>
    <xf numFmtId="0" fontId="581" fillId="0" borderId="299" xfId="0" applyFont="1" applyBorder="1" applyAlignment="1">
      <alignment horizontal="left" indent="2"/>
    </xf>
    <xf numFmtId="0" fontId="582" fillId="0" borderId="300" xfId="0" applyFont="1" applyBorder="1" applyAlignment="1">
      <alignment horizontal="left" indent="2"/>
    </xf>
    <xf numFmtId="0" fontId="583" fillId="0" borderId="301" xfId="0" applyFont="1" applyBorder="1" applyAlignment="1">
      <alignment horizontal="left" indent="2"/>
    </xf>
    <xf numFmtId="0" fontId="584" fillId="0" borderId="302" xfId="0" applyFont="1" applyBorder="1" applyAlignment="1">
      <alignment horizontal="left" indent="2"/>
    </xf>
    <xf numFmtId="0" fontId="585" fillId="0" borderId="303" xfId="0" applyFont="1" applyBorder="1" applyAlignment="1">
      <alignment horizontal="left" indent="2"/>
    </xf>
    <xf numFmtId="0" fontId="586" fillId="0" borderId="304" xfId="0" applyFont="1" applyBorder="1" applyAlignment="1">
      <alignment horizontal="left" indent="2"/>
    </xf>
    <xf numFmtId="0" fontId="587" fillId="0" borderId="305" xfId="0" applyFont="1" applyBorder="1" applyAlignment="1">
      <alignment horizontal="left" indent="2"/>
    </xf>
    <xf numFmtId="0" fontId="588" fillId="0" borderId="306" xfId="0" applyFont="1" applyBorder="1" applyAlignment="1">
      <alignment horizontal="left" indent="2"/>
    </xf>
    <xf numFmtId="0" fontId="589" fillId="0" borderId="307" xfId="0" applyFont="1" applyBorder="1" applyAlignment="1">
      <alignment horizontal="left"/>
    </xf>
    <xf numFmtId="0" fontId="590" fillId="0" borderId="308" xfId="0" applyFont="1" applyBorder="1" applyAlignment="1">
      <alignment horizontal="left"/>
    </xf>
    <xf numFmtId="2" fontId="591" fillId="0" borderId="309" xfId="0" applyNumberFormat="1" applyFont="1" applyBorder="1" applyAlignment="1">
      <alignment horizontal="right" indent="2"/>
    </xf>
    <xf numFmtId="2" fontId="592" fillId="0" borderId="310" xfId="0" applyNumberFormat="1" applyFont="1" applyBorder="1" applyAlignment="1">
      <alignment horizontal="right" indent="2"/>
    </xf>
    <xf numFmtId="2" fontId="593" fillId="0" borderId="311" xfId="0" applyNumberFormat="1" applyFont="1" applyBorder="1" applyAlignment="1">
      <alignment horizontal="right" indent="2"/>
    </xf>
    <xf numFmtId="2" fontId="594" fillId="0" borderId="312" xfId="0" applyNumberFormat="1" applyFont="1" applyBorder="1" applyAlignment="1">
      <alignment horizontal="right" indent="2"/>
    </xf>
    <xf numFmtId="2" fontId="595" fillId="0" borderId="313" xfId="0" applyNumberFormat="1" applyFont="1" applyBorder="1" applyAlignment="1">
      <alignment horizontal="right" indent="2"/>
    </xf>
    <xf numFmtId="2" fontId="596" fillId="0" borderId="314" xfId="0" applyNumberFormat="1" applyFont="1" applyBorder="1" applyAlignment="1">
      <alignment horizontal="right" indent="2"/>
    </xf>
    <xf numFmtId="2" fontId="597" fillId="0" borderId="315" xfId="0" applyNumberFormat="1" applyFont="1" applyBorder="1" applyAlignment="1">
      <alignment horizontal="right" indent="2"/>
    </xf>
    <xf numFmtId="2" fontId="598" fillId="0" borderId="316" xfId="0" applyNumberFormat="1" applyFont="1" applyBorder="1" applyAlignment="1">
      <alignment horizontal="right" indent="2"/>
    </xf>
    <xf numFmtId="2" fontId="599" fillId="0" borderId="317" xfId="0" applyNumberFormat="1" applyFont="1" applyBorder="1" applyAlignment="1">
      <alignment horizontal="right" indent="2"/>
    </xf>
    <xf numFmtId="2" fontId="600" fillId="0" borderId="318" xfId="0" applyNumberFormat="1" applyFont="1" applyBorder="1" applyAlignment="1">
      <alignment horizontal="right" indent="2"/>
    </xf>
    <xf numFmtId="2" fontId="601" fillId="0" borderId="319" xfId="0" applyNumberFormat="1" applyFont="1" applyBorder="1" applyAlignment="1">
      <alignment horizontal="right" indent="2"/>
    </xf>
    <xf numFmtId="2" fontId="602" fillId="0" borderId="320" xfId="0" applyNumberFormat="1" applyFont="1" applyBorder="1" applyAlignment="1">
      <alignment horizontal="right" indent="2"/>
    </xf>
    <xf numFmtId="2" fontId="603" fillId="0" borderId="321" xfId="0" applyNumberFormat="1" applyFont="1" applyBorder="1" applyAlignment="1">
      <alignment horizontal="right" indent="2"/>
    </xf>
    <xf numFmtId="2" fontId="604" fillId="0" borderId="322" xfId="0" applyNumberFormat="1" applyFont="1" applyBorder="1" applyAlignment="1">
      <alignment horizontal="right" indent="2"/>
    </xf>
    <xf numFmtId="2" fontId="605" fillId="0" borderId="323" xfId="0" applyNumberFormat="1" applyFont="1" applyBorder="1" applyAlignment="1">
      <alignment horizontal="right" indent="2"/>
    </xf>
    <xf numFmtId="2" fontId="606" fillId="0" borderId="324" xfId="0" applyNumberFormat="1" applyFont="1" applyBorder="1" applyAlignment="1">
      <alignment horizontal="right" indent="2"/>
    </xf>
    <xf numFmtId="2" fontId="607" fillId="0" borderId="325" xfId="0" applyNumberFormat="1" applyFont="1" applyBorder="1" applyAlignment="1">
      <alignment horizontal="right" indent="2"/>
    </xf>
    <xf numFmtId="2" fontId="608" fillId="0" borderId="326" xfId="0" applyNumberFormat="1" applyFont="1" applyBorder="1" applyAlignment="1">
      <alignment horizontal="right" indent="2"/>
    </xf>
    <xf numFmtId="2" fontId="609" fillId="0" borderId="327" xfId="0" applyNumberFormat="1" applyFont="1" applyBorder="1" applyAlignment="1">
      <alignment horizontal="right" indent="2"/>
    </xf>
    <xf numFmtId="2" fontId="610" fillId="0" borderId="328" xfId="0" applyNumberFormat="1" applyFont="1" applyBorder="1" applyAlignment="1">
      <alignment horizontal="right" indent="2"/>
    </xf>
    <xf numFmtId="2" fontId="611" fillId="0" borderId="329" xfId="0" applyNumberFormat="1" applyFont="1" applyBorder="1" applyAlignment="1">
      <alignment horizontal="right" indent="2"/>
    </xf>
    <xf numFmtId="2" fontId="612" fillId="0" borderId="330" xfId="0" applyNumberFormat="1" applyFont="1" applyBorder="1" applyAlignment="1">
      <alignment horizontal="right" indent="2"/>
    </xf>
    <xf numFmtId="2" fontId="613" fillId="0" borderId="331" xfId="0" applyNumberFormat="1" applyFont="1" applyBorder="1" applyAlignment="1">
      <alignment horizontal="right" indent="2"/>
    </xf>
    <xf numFmtId="2" fontId="614" fillId="0" borderId="332" xfId="0" applyNumberFormat="1" applyFont="1" applyBorder="1" applyAlignment="1">
      <alignment horizontal="right" indent="2"/>
    </xf>
    <xf numFmtId="2" fontId="615" fillId="0" borderId="333" xfId="0" applyNumberFormat="1" applyFont="1" applyBorder="1" applyAlignment="1">
      <alignment horizontal="right" indent="2"/>
    </xf>
    <xf numFmtId="2" fontId="616" fillId="0" borderId="334" xfId="0" applyNumberFormat="1" applyFont="1" applyBorder="1" applyAlignment="1">
      <alignment horizontal="right" indent="2"/>
    </xf>
    <xf numFmtId="2" fontId="617" fillId="0" borderId="335" xfId="0" applyNumberFormat="1" applyFont="1" applyBorder="1" applyAlignment="1">
      <alignment horizontal="right" indent="2"/>
    </xf>
    <xf numFmtId="2" fontId="618" fillId="0" borderId="336" xfId="0" applyNumberFormat="1" applyFont="1" applyBorder="1" applyAlignment="1">
      <alignment horizontal="right" indent="2"/>
    </xf>
    <xf numFmtId="2" fontId="619" fillId="0" borderId="337" xfId="0" applyNumberFormat="1" applyFont="1" applyBorder="1" applyAlignment="1">
      <alignment horizontal="right" indent="2"/>
    </xf>
    <xf numFmtId="2" fontId="620" fillId="0" borderId="338" xfId="0" applyNumberFormat="1" applyFont="1" applyBorder="1" applyAlignment="1">
      <alignment horizontal="right" indent="2"/>
    </xf>
    <xf numFmtId="0" fontId="621" fillId="0" borderId="339" xfId="0" applyFont="1" applyBorder="1" applyAlignment="1">
      <alignment horizontal="left"/>
    </xf>
    <xf numFmtId="2" fontId="622" fillId="0" borderId="340" xfId="0" applyNumberFormat="1" applyFont="1" applyBorder="1" applyAlignment="1">
      <alignment horizontal="right" indent="2"/>
    </xf>
    <xf numFmtId="2" fontId="623" fillId="0" borderId="341" xfId="0" applyNumberFormat="1" applyFont="1" applyBorder="1" applyAlignment="1">
      <alignment horizontal="right" indent="2"/>
    </xf>
    <xf numFmtId="0" fontId="624" fillId="0" borderId="342" xfId="0" applyFont="1" applyBorder="1" applyAlignment="1">
      <alignment horizontal="left"/>
    </xf>
    <xf numFmtId="0" fontId="625" fillId="0" borderId="343" xfId="0" applyFont="1" applyBorder="1" applyAlignment="1">
      <alignment horizontal="right" indent="2"/>
    </xf>
    <xf numFmtId="0" fontId="626" fillId="0" borderId="344" xfId="0" applyFont="1" applyBorder="1" applyAlignment="1">
      <alignment horizontal="right" indent="2"/>
    </xf>
    <xf numFmtId="0" fontId="627" fillId="0" borderId="347" xfId="0" applyFont="1" applyBorder="1" applyAlignment="1">
      <alignment horizontal="center"/>
    </xf>
    <xf numFmtId="0" fontId="628" fillId="0" borderId="348" xfId="0" applyFont="1" applyBorder="1" applyAlignment="1">
      <alignment horizontal="center"/>
    </xf>
    <xf numFmtId="0" fontId="629" fillId="0" borderId="349" xfId="0" applyFont="1" applyBorder="1" applyAlignment="1">
      <alignment horizontal="center"/>
    </xf>
    <xf numFmtId="0" fontId="630" fillId="0" borderId="350" xfId="0" applyFont="1" applyBorder="1" applyAlignment="1">
      <alignment horizontal="center"/>
    </xf>
    <xf numFmtId="0" fontId="631" fillId="0" borderId="351" xfId="0" applyFont="1" applyBorder="1" applyAlignment="1">
      <alignment horizontal="center"/>
    </xf>
    <xf numFmtId="0" fontId="632" fillId="0" borderId="352" xfId="0" applyFont="1" applyBorder="1" applyAlignment="1">
      <alignment horizontal="center"/>
    </xf>
    <xf numFmtId="0" fontId="633" fillId="0" borderId="353" xfId="0" applyFont="1" applyBorder="1"/>
    <xf numFmtId="0" fontId="634" fillId="0" borderId="354" xfId="0" applyFont="1" applyBorder="1" applyAlignment="1">
      <alignment horizontal="centerContinuous"/>
    </xf>
    <xf numFmtId="0" fontId="635" fillId="0" borderId="355" xfId="0" applyFont="1" applyBorder="1" applyAlignment="1">
      <alignment horizontal="centerContinuous"/>
    </xf>
    <xf numFmtId="0" fontId="636" fillId="0" borderId="356" xfId="0" applyFont="1" applyBorder="1" applyAlignment="1">
      <alignment horizontal="left"/>
    </xf>
    <xf numFmtId="0" fontId="637" fillId="0" borderId="357" xfId="0" applyFont="1" applyBorder="1" applyAlignment="1">
      <alignment horizontal="left"/>
    </xf>
    <xf numFmtId="0" fontId="638" fillId="0" borderId="358" xfId="0" applyFont="1" applyBorder="1" applyAlignment="1">
      <alignment horizontal="left"/>
    </xf>
    <xf numFmtId="0" fontId="639" fillId="0" borderId="359" xfId="0" applyFont="1" applyBorder="1" applyAlignment="1">
      <alignment horizontal="left"/>
    </xf>
    <xf numFmtId="0" fontId="640" fillId="0" borderId="360" xfId="0" applyFont="1" applyBorder="1" applyAlignment="1">
      <alignment horizontal="left"/>
    </xf>
    <xf numFmtId="0" fontId="641" fillId="0" borderId="361" xfId="0" applyFont="1" applyBorder="1" applyAlignment="1">
      <alignment horizontal="left"/>
    </xf>
    <xf numFmtId="0" fontId="642" fillId="0" borderId="362" xfId="0" applyFont="1" applyBorder="1" applyAlignment="1">
      <alignment horizontal="left"/>
    </xf>
    <xf numFmtId="0" fontId="643" fillId="0" borderId="363" xfId="0" applyFont="1" applyBorder="1" applyAlignment="1">
      <alignment horizontal="left"/>
    </xf>
    <xf numFmtId="0" fontId="644" fillId="0" borderId="364" xfId="0" applyFont="1" applyBorder="1" applyAlignment="1">
      <alignment horizontal="left"/>
    </xf>
    <xf numFmtId="0" fontId="645" fillId="0" borderId="365" xfId="0" applyFont="1" applyBorder="1" applyAlignment="1">
      <alignment horizontal="left"/>
    </xf>
    <xf numFmtId="0" fontId="646" fillId="0" borderId="366" xfId="0" applyFont="1" applyBorder="1" applyAlignment="1">
      <alignment horizontal="left"/>
    </xf>
    <xf numFmtId="0" fontId="647" fillId="0" borderId="367" xfId="0" applyFont="1" applyBorder="1" applyAlignment="1">
      <alignment horizontal="left"/>
    </xf>
    <xf numFmtId="0" fontId="648" fillId="0" borderId="368" xfId="0" applyFont="1" applyBorder="1" applyAlignment="1">
      <alignment horizontal="left"/>
    </xf>
    <xf numFmtId="0" fontId="649" fillId="0" borderId="369" xfId="0" applyFont="1" applyBorder="1" applyAlignment="1">
      <alignment horizontal="left"/>
    </xf>
    <xf numFmtId="0" fontId="650" fillId="0" borderId="370" xfId="0" applyFont="1" applyBorder="1" applyAlignment="1">
      <alignment horizontal="left"/>
    </xf>
    <xf numFmtId="0" fontId="651" fillId="0" borderId="371" xfId="0" applyFont="1" applyBorder="1" applyAlignment="1">
      <alignment horizontal="right" indent="2"/>
    </xf>
    <xf numFmtId="0" fontId="652" fillId="0" borderId="372" xfId="0" applyFont="1" applyBorder="1" applyAlignment="1">
      <alignment horizontal="right" indent="2"/>
    </xf>
    <xf numFmtId="0" fontId="653" fillId="0" borderId="373" xfId="0" applyFont="1" applyBorder="1" applyAlignment="1">
      <alignment horizontal="right" indent="2"/>
    </xf>
    <xf numFmtId="0" fontId="654" fillId="0" borderId="374" xfId="0" applyFont="1" applyBorder="1" applyAlignment="1">
      <alignment horizontal="right" indent="2"/>
    </xf>
    <xf numFmtId="0" fontId="655" fillId="0" borderId="375" xfId="0" applyFont="1" applyBorder="1" applyAlignment="1">
      <alignment horizontal="right" indent="2"/>
    </xf>
    <xf numFmtId="0" fontId="656" fillId="0" borderId="376" xfId="0" applyFont="1" applyBorder="1" applyAlignment="1">
      <alignment horizontal="right" indent="2"/>
    </xf>
    <xf numFmtId="0" fontId="657" fillId="0" borderId="377" xfId="0" applyFont="1" applyBorder="1" applyAlignment="1">
      <alignment horizontal="right" indent="2"/>
    </xf>
    <xf numFmtId="0" fontId="658" fillId="0" borderId="378" xfId="0" applyFont="1" applyBorder="1" applyAlignment="1">
      <alignment horizontal="right" indent="2"/>
    </xf>
    <xf numFmtId="0" fontId="659" fillId="0" borderId="379" xfId="0" applyFont="1" applyBorder="1" applyAlignment="1">
      <alignment horizontal="right" indent="2"/>
    </xf>
    <xf numFmtId="0" fontId="660" fillId="0" borderId="380" xfId="0" applyFont="1" applyBorder="1" applyAlignment="1">
      <alignment horizontal="right" indent="2"/>
    </xf>
    <xf numFmtId="0" fontId="661" fillId="0" borderId="381" xfId="0" applyFont="1" applyBorder="1" applyAlignment="1">
      <alignment horizontal="right" indent="2"/>
    </xf>
    <xf numFmtId="0" fontId="662" fillId="0" borderId="382" xfId="0" applyFont="1" applyBorder="1" applyAlignment="1">
      <alignment horizontal="right" indent="2"/>
    </xf>
    <xf numFmtId="0" fontId="663" fillId="0" borderId="383" xfId="0" applyFont="1" applyBorder="1" applyAlignment="1">
      <alignment horizontal="right" indent="2"/>
    </xf>
    <xf numFmtId="0" fontId="664" fillId="0" borderId="384" xfId="0" applyFont="1" applyBorder="1" applyAlignment="1">
      <alignment horizontal="right" indent="2"/>
    </xf>
    <xf numFmtId="0" fontId="665" fillId="0" borderId="385" xfId="0" applyFont="1" applyBorder="1" applyAlignment="1">
      <alignment horizontal="right" indent="2"/>
    </xf>
    <xf numFmtId="0" fontId="666" fillId="0" borderId="386" xfId="0" applyFont="1" applyBorder="1" applyAlignment="1">
      <alignment horizontal="right" indent="2"/>
    </xf>
    <xf numFmtId="0" fontId="667" fillId="0" borderId="387" xfId="0" applyFont="1" applyBorder="1" applyAlignment="1">
      <alignment horizontal="right" indent="2"/>
    </xf>
    <xf numFmtId="0" fontId="668" fillId="0" borderId="388" xfId="0" applyFont="1" applyBorder="1" applyAlignment="1">
      <alignment horizontal="right" indent="2"/>
    </xf>
    <xf numFmtId="0" fontId="669" fillId="0" borderId="389" xfId="0" applyFont="1" applyBorder="1" applyAlignment="1">
      <alignment horizontal="right" indent="2"/>
    </xf>
    <xf numFmtId="0" fontId="670" fillId="0" borderId="390" xfId="0" applyFont="1" applyBorder="1" applyAlignment="1">
      <alignment horizontal="right" indent="2"/>
    </xf>
    <xf numFmtId="0" fontId="671" fillId="0" borderId="391" xfId="0" applyFont="1" applyBorder="1" applyAlignment="1">
      <alignment horizontal="right" indent="2"/>
    </xf>
    <xf numFmtId="0" fontId="672" fillId="0" borderId="392" xfId="0" applyFont="1" applyBorder="1" applyAlignment="1">
      <alignment horizontal="right" indent="2"/>
    </xf>
    <xf numFmtId="0" fontId="673" fillId="0" borderId="393" xfId="0" applyFont="1" applyBorder="1" applyAlignment="1">
      <alignment horizontal="right" indent="2"/>
    </xf>
    <xf numFmtId="0" fontId="674" fillId="0" borderId="394" xfId="0" applyFont="1" applyBorder="1" applyAlignment="1">
      <alignment horizontal="right" indent="2"/>
    </xf>
    <xf numFmtId="0" fontId="675" fillId="0" borderId="395" xfId="0" applyFont="1" applyBorder="1" applyAlignment="1">
      <alignment horizontal="right" indent="2"/>
    </xf>
    <xf numFmtId="0" fontId="676" fillId="0" borderId="396" xfId="0" applyFont="1" applyBorder="1" applyAlignment="1">
      <alignment horizontal="right" indent="2"/>
    </xf>
    <xf numFmtId="0" fontId="677" fillId="0" borderId="397" xfId="0" applyFont="1" applyBorder="1" applyAlignment="1">
      <alignment horizontal="right" indent="2"/>
    </xf>
    <xf numFmtId="0" fontId="678" fillId="0" borderId="398" xfId="0" applyFont="1" applyBorder="1" applyAlignment="1">
      <alignment horizontal="right" indent="2"/>
    </xf>
    <xf numFmtId="0" fontId="679" fillId="0" borderId="399" xfId="0" applyFont="1" applyBorder="1" applyAlignment="1">
      <alignment horizontal="right" indent="2"/>
    </xf>
    <xf numFmtId="0" fontId="680" fillId="0" borderId="400" xfId="0" applyFont="1" applyBorder="1" applyAlignment="1">
      <alignment horizontal="right" indent="2"/>
    </xf>
    <xf numFmtId="0" fontId="681" fillId="0" borderId="401" xfId="0" applyFont="1" applyBorder="1" applyAlignment="1">
      <alignment horizontal="left"/>
    </xf>
    <xf numFmtId="0" fontId="682" fillId="0" borderId="402" xfId="0" applyFont="1" applyBorder="1" applyAlignment="1">
      <alignment horizontal="right" indent="2"/>
    </xf>
    <xf numFmtId="0" fontId="683" fillId="0" borderId="403" xfId="0" applyFont="1" applyBorder="1" applyAlignment="1">
      <alignment horizontal="right" indent="2"/>
    </xf>
    <xf numFmtId="0" fontId="684" fillId="0" borderId="404" xfId="0" applyFont="1" applyBorder="1" applyAlignment="1">
      <alignment horizontal="left"/>
    </xf>
    <xf numFmtId="0" fontId="685" fillId="0" borderId="405" xfId="0" applyFont="1" applyBorder="1" applyAlignment="1">
      <alignment horizontal="right" indent="2"/>
    </xf>
    <xf numFmtId="0" fontId="686" fillId="0" borderId="406" xfId="0" applyFont="1" applyBorder="1" applyAlignment="1">
      <alignment horizontal="right" indent="2"/>
    </xf>
    <xf numFmtId="0" fontId="687" fillId="0" borderId="409" xfId="0" applyFont="1" applyBorder="1" applyAlignment="1">
      <alignment horizontal="center"/>
    </xf>
    <xf numFmtId="0" fontId="688" fillId="0" borderId="410" xfId="0" applyFont="1" applyBorder="1" applyAlignment="1">
      <alignment horizontal="center"/>
    </xf>
    <xf numFmtId="0" fontId="689" fillId="0" borderId="411" xfId="0" applyFont="1" applyBorder="1" applyAlignment="1">
      <alignment horizontal="center"/>
    </xf>
    <xf numFmtId="0" fontId="690" fillId="0" borderId="412" xfId="0" applyFont="1" applyBorder="1" applyAlignment="1">
      <alignment horizontal="center"/>
    </xf>
    <xf numFmtId="0" fontId="691" fillId="0" borderId="413" xfId="0" applyFont="1" applyBorder="1" applyAlignment="1">
      <alignment horizontal="center"/>
    </xf>
    <xf numFmtId="0" fontId="692" fillId="0" borderId="414" xfId="0" applyFont="1" applyBorder="1" applyAlignment="1">
      <alignment horizontal="center"/>
    </xf>
    <xf numFmtId="0" fontId="693" fillId="0" borderId="415" xfId="0" applyFont="1" applyBorder="1"/>
    <xf numFmtId="0" fontId="694" fillId="0" borderId="416" xfId="0" applyFont="1" applyBorder="1" applyAlignment="1">
      <alignment horizontal="centerContinuous"/>
    </xf>
    <xf numFmtId="0" fontId="695" fillId="0" borderId="417" xfId="0" applyFont="1" applyBorder="1" applyAlignment="1">
      <alignment horizontal="centerContinuous"/>
    </xf>
    <xf numFmtId="0" fontId="696" fillId="0" borderId="418" xfId="0" applyFont="1" applyBorder="1" applyAlignment="1">
      <alignment horizontal="left"/>
    </xf>
    <xf numFmtId="0" fontId="697" fillId="0" borderId="419" xfId="0" applyFont="1" applyBorder="1" applyAlignment="1">
      <alignment horizontal="left"/>
    </xf>
    <xf numFmtId="0" fontId="698" fillId="0" borderId="420" xfId="0" applyFont="1" applyBorder="1" applyAlignment="1">
      <alignment horizontal="left"/>
    </xf>
    <xf numFmtId="0" fontId="699" fillId="0" borderId="421" xfId="0" applyFont="1" applyBorder="1" applyAlignment="1">
      <alignment horizontal="left"/>
    </xf>
    <xf numFmtId="0" fontId="700" fillId="0" borderId="422" xfId="0" applyFont="1" applyBorder="1" applyAlignment="1">
      <alignment horizontal="left"/>
    </xf>
    <xf numFmtId="0" fontId="701" fillId="0" borderId="423" xfId="0" applyFont="1" applyBorder="1" applyAlignment="1">
      <alignment horizontal="left"/>
    </xf>
    <xf numFmtId="0" fontId="702" fillId="0" borderId="424" xfId="0" applyFont="1" applyBorder="1" applyAlignment="1">
      <alignment horizontal="left"/>
    </xf>
    <xf numFmtId="0" fontId="703" fillId="0" borderId="425" xfId="0" applyFont="1" applyBorder="1" applyAlignment="1">
      <alignment horizontal="left"/>
    </xf>
    <xf numFmtId="0" fontId="704" fillId="0" borderId="426" xfId="0" applyFont="1" applyBorder="1" applyAlignment="1">
      <alignment horizontal="left"/>
    </xf>
    <xf numFmtId="0" fontId="705" fillId="0" borderId="427" xfId="0" applyFont="1" applyBorder="1" applyAlignment="1">
      <alignment horizontal="left"/>
    </xf>
    <xf numFmtId="0" fontId="706" fillId="0" borderId="428" xfId="0" applyFont="1" applyBorder="1" applyAlignment="1">
      <alignment horizontal="left"/>
    </xf>
    <xf numFmtId="0" fontId="707" fillId="0" borderId="429" xfId="0" applyFont="1" applyBorder="1" applyAlignment="1">
      <alignment horizontal="left"/>
    </xf>
    <xf numFmtId="0" fontId="708" fillId="0" borderId="430" xfId="0" applyFont="1" applyBorder="1" applyAlignment="1">
      <alignment horizontal="left"/>
    </xf>
    <xf numFmtId="0" fontId="709" fillId="0" borderId="431" xfId="0" applyFont="1" applyBorder="1" applyAlignment="1">
      <alignment horizontal="left"/>
    </xf>
    <xf numFmtId="0" fontId="710" fillId="0" borderId="432" xfId="0" applyFont="1" applyBorder="1" applyAlignment="1">
      <alignment horizontal="left"/>
    </xf>
    <xf numFmtId="0" fontId="711" fillId="0" borderId="433" xfId="0" applyFont="1" applyBorder="1" applyAlignment="1">
      <alignment horizontal="right" indent="2"/>
    </xf>
    <xf numFmtId="0" fontId="712" fillId="0" borderId="434" xfId="0" applyFont="1" applyBorder="1" applyAlignment="1">
      <alignment horizontal="right" indent="2"/>
    </xf>
    <xf numFmtId="0" fontId="713" fillId="0" borderId="435" xfId="0" applyFont="1" applyBorder="1" applyAlignment="1">
      <alignment horizontal="right" indent="2"/>
    </xf>
    <xf numFmtId="0" fontId="714" fillId="0" borderId="436" xfId="0" applyFont="1" applyBorder="1" applyAlignment="1">
      <alignment horizontal="right" indent="2"/>
    </xf>
    <xf numFmtId="0" fontId="715" fillId="0" borderId="437" xfId="0" applyFont="1" applyBorder="1" applyAlignment="1">
      <alignment horizontal="right" indent="2"/>
    </xf>
    <xf numFmtId="0" fontId="716" fillId="0" borderId="438" xfId="0" applyFont="1" applyBorder="1" applyAlignment="1">
      <alignment horizontal="right" indent="2"/>
    </xf>
    <xf numFmtId="0" fontId="717" fillId="0" borderId="439" xfId="0" applyFont="1" applyBorder="1" applyAlignment="1">
      <alignment horizontal="right" indent="2"/>
    </xf>
    <xf numFmtId="0" fontId="718" fillId="0" borderId="440" xfId="0" applyFont="1" applyBorder="1" applyAlignment="1">
      <alignment horizontal="right" indent="2"/>
    </xf>
    <xf numFmtId="0" fontId="719" fillId="0" borderId="441" xfId="0" applyFont="1" applyBorder="1" applyAlignment="1">
      <alignment horizontal="right" indent="2"/>
    </xf>
    <xf numFmtId="0" fontId="720" fillId="0" borderId="442" xfId="0" applyFont="1" applyBorder="1" applyAlignment="1">
      <alignment horizontal="right" indent="2"/>
    </xf>
    <xf numFmtId="0" fontId="721" fillId="0" borderId="443" xfId="0" applyFont="1" applyBorder="1" applyAlignment="1">
      <alignment horizontal="right" indent="2"/>
    </xf>
    <xf numFmtId="0" fontId="722" fillId="0" borderId="444" xfId="0" applyFont="1" applyBorder="1" applyAlignment="1">
      <alignment horizontal="right" indent="2"/>
    </xf>
    <xf numFmtId="0" fontId="723" fillId="0" borderId="445" xfId="0" applyFont="1" applyBorder="1" applyAlignment="1">
      <alignment horizontal="right" indent="2"/>
    </xf>
    <xf numFmtId="0" fontId="724" fillId="0" borderId="446" xfId="0" applyFont="1" applyBorder="1" applyAlignment="1">
      <alignment horizontal="right" indent="2"/>
    </xf>
    <xf numFmtId="0" fontId="725" fillId="0" borderId="447" xfId="0" applyFont="1" applyBorder="1" applyAlignment="1">
      <alignment horizontal="right" indent="2"/>
    </xf>
    <xf numFmtId="0" fontId="726" fillId="0" borderId="448" xfId="0" applyFont="1" applyBorder="1" applyAlignment="1">
      <alignment horizontal="right" indent="2"/>
    </xf>
    <xf numFmtId="0" fontId="727" fillId="0" borderId="449" xfId="0" applyFont="1" applyBorder="1" applyAlignment="1">
      <alignment horizontal="right" indent="2"/>
    </xf>
    <xf numFmtId="0" fontId="728" fillId="0" borderId="450" xfId="0" applyFont="1" applyBorder="1" applyAlignment="1">
      <alignment horizontal="right" indent="2"/>
    </xf>
    <xf numFmtId="0" fontId="729" fillId="0" borderId="451" xfId="0" applyFont="1" applyBorder="1" applyAlignment="1">
      <alignment horizontal="right" indent="2"/>
    </xf>
    <xf numFmtId="0" fontId="730" fillId="0" borderId="452" xfId="0" applyFont="1" applyBorder="1" applyAlignment="1">
      <alignment horizontal="right" indent="2"/>
    </xf>
    <xf numFmtId="0" fontId="731" fillId="0" borderId="453" xfId="0" applyFont="1" applyBorder="1" applyAlignment="1">
      <alignment horizontal="right" indent="2"/>
    </xf>
    <xf numFmtId="0" fontId="732" fillId="0" borderId="454" xfId="0" applyFont="1" applyBorder="1" applyAlignment="1">
      <alignment horizontal="right" indent="2"/>
    </xf>
    <xf numFmtId="0" fontId="733" fillId="0" borderId="455" xfId="0" applyFont="1" applyBorder="1" applyAlignment="1">
      <alignment horizontal="right" indent="2"/>
    </xf>
    <xf numFmtId="0" fontId="734" fillId="0" borderId="456" xfId="0" applyFont="1" applyBorder="1" applyAlignment="1">
      <alignment horizontal="right" indent="2"/>
    </xf>
    <xf numFmtId="0" fontId="735" fillId="0" borderId="457" xfId="0" applyFont="1" applyBorder="1" applyAlignment="1">
      <alignment horizontal="right" indent="2"/>
    </xf>
    <xf numFmtId="0" fontId="736" fillId="0" borderId="458" xfId="0" applyFont="1" applyBorder="1" applyAlignment="1">
      <alignment horizontal="right" indent="2"/>
    </xf>
    <xf numFmtId="0" fontId="737" fillId="0" borderId="459" xfId="0" applyFont="1" applyBorder="1" applyAlignment="1">
      <alignment horizontal="right" indent="2"/>
    </xf>
    <xf numFmtId="0" fontId="738" fillId="0" borderId="460" xfId="0" applyFont="1" applyBorder="1" applyAlignment="1">
      <alignment horizontal="right" indent="2"/>
    </xf>
    <xf numFmtId="0" fontId="739" fillId="0" borderId="461" xfId="0" applyFont="1" applyBorder="1" applyAlignment="1">
      <alignment horizontal="right" indent="2"/>
    </xf>
    <xf numFmtId="0" fontId="740" fillId="0" borderId="462" xfId="0" applyFont="1" applyBorder="1" applyAlignment="1">
      <alignment horizontal="right" indent="2"/>
    </xf>
    <xf numFmtId="0" fontId="741" fillId="0" borderId="463" xfId="0" applyFont="1" applyBorder="1" applyAlignment="1">
      <alignment horizontal="left"/>
    </xf>
    <xf numFmtId="0" fontId="742" fillId="0" borderId="464" xfId="0" applyFont="1" applyBorder="1" applyAlignment="1">
      <alignment horizontal="right" indent="2"/>
    </xf>
    <xf numFmtId="0" fontId="743" fillId="0" borderId="465" xfId="0" applyFont="1" applyBorder="1" applyAlignment="1">
      <alignment horizontal="right" indent="2"/>
    </xf>
    <xf numFmtId="0" fontId="744" fillId="0" borderId="466" xfId="0" applyFont="1" applyBorder="1" applyAlignment="1">
      <alignment horizontal="left"/>
    </xf>
    <xf numFmtId="0" fontId="745" fillId="0" borderId="467" xfId="0" applyFont="1" applyBorder="1" applyAlignment="1">
      <alignment horizontal="right" indent="2"/>
    </xf>
    <xf numFmtId="0" fontId="746" fillId="0" borderId="468" xfId="0" applyFont="1" applyBorder="1" applyAlignment="1">
      <alignment horizontal="right" indent="2"/>
    </xf>
    <xf numFmtId="0" fontId="747" fillId="0" borderId="471" xfId="0" applyFont="1" applyBorder="1" applyAlignment="1">
      <alignment horizontal="center"/>
    </xf>
    <xf numFmtId="0" fontId="748" fillId="0" borderId="472" xfId="0" applyFont="1" applyBorder="1" applyAlignment="1">
      <alignment horizontal="center"/>
    </xf>
    <xf numFmtId="0" fontId="749" fillId="0" borderId="473" xfId="0" applyFont="1" applyBorder="1" applyAlignment="1">
      <alignment horizontal="center"/>
    </xf>
    <xf numFmtId="0" fontId="750" fillId="0" borderId="474" xfId="0" applyFont="1" applyBorder="1" applyAlignment="1">
      <alignment horizontal="center"/>
    </xf>
    <xf numFmtId="0" fontId="751" fillId="0" borderId="475" xfId="0" applyFont="1" applyBorder="1" applyAlignment="1">
      <alignment horizontal="center"/>
    </xf>
    <xf numFmtId="0" fontId="752" fillId="0" borderId="476" xfId="0" applyFont="1" applyBorder="1" applyAlignment="1">
      <alignment horizontal="center"/>
    </xf>
    <xf numFmtId="0" fontId="753" fillId="0" borderId="477" xfId="0" applyFont="1" applyBorder="1"/>
    <xf numFmtId="0" fontId="754" fillId="0" borderId="478" xfId="0" applyFont="1" applyBorder="1" applyAlignment="1">
      <alignment horizontal="centerContinuous"/>
    </xf>
    <xf numFmtId="0" fontId="755" fillId="0" borderId="479" xfId="0" applyFont="1" applyBorder="1" applyAlignment="1">
      <alignment horizontal="centerContinuous"/>
    </xf>
    <xf numFmtId="0" fontId="0" fillId="0" borderId="480" xfId="0" applyBorder="1"/>
    <xf numFmtId="0" fontId="756" fillId="0" borderId="481" xfId="0" applyFont="1" applyBorder="1" applyAlignment="1">
      <alignment horizontal="left"/>
    </xf>
    <xf numFmtId="0" fontId="757" fillId="0" borderId="482" xfId="0" applyFont="1" applyBorder="1" applyAlignment="1">
      <alignment horizontal="left"/>
    </xf>
    <xf numFmtId="0" fontId="758" fillId="0" borderId="483" xfId="0" applyFont="1" applyBorder="1" applyAlignment="1">
      <alignment horizontal="left"/>
    </xf>
    <xf numFmtId="0" fontId="759" fillId="0" borderId="484" xfId="0" applyFont="1" applyBorder="1" applyAlignment="1">
      <alignment horizontal="left"/>
    </xf>
    <xf numFmtId="0" fontId="760" fillId="0" borderId="485" xfId="0" applyFont="1" applyBorder="1" applyAlignment="1">
      <alignment horizontal="left"/>
    </xf>
    <xf numFmtId="0" fontId="761" fillId="0" borderId="486" xfId="0" applyFont="1" applyBorder="1" applyAlignment="1">
      <alignment horizontal="left"/>
    </xf>
    <xf numFmtId="0" fontId="762" fillId="0" borderId="487" xfId="0" applyFont="1" applyBorder="1" applyAlignment="1">
      <alignment horizontal="left"/>
    </xf>
    <xf numFmtId="0" fontId="763" fillId="0" borderId="488" xfId="0" applyFont="1" applyBorder="1" applyAlignment="1">
      <alignment horizontal="left"/>
    </xf>
    <xf numFmtId="0" fontId="764" fillId="0" borderId="489" xfId="0" applyFont="1" applyBorder="1" applyAlignment="1">
      <alignment horizontal="left"/>
    </xf>
    <xf numFmtId="0" fontId="765" fillId="0" borderId="490" xfId="0" applyFont="1" applyBorder="1" applyAlignment="1">
      <alignment horizontal="left"/>
    </xf>
    <xf numFmtId="0" fontId="766" fillId="0" borderId="491" xfId="0" applyFont="1" applyBorder="1" applyAlignment="1">
      <alignment horizontal="left"/>
    </xf>
    <xf numFmtId="0" fontId="767" fillId="0" borderId="492" xfId="0" applyFont="1" applyBorder="1" applyAlignment="1">
      <alignment horizontal="left"/>
    </xf>
    <xf numFmtId="0" fontId="768" fillId="0" borderId="493" xfId="0" applyFont="1" applyBorder="1" applyAlignment="1">
      <alignment horizontal="left"/>
    </xf>
    <xf numFmtId="0" fontId="769" fillId="0" borderId="494" xfId="0" applyFont="1" applyBorder="1" applyAlignment="1">
      <alignment horizontal="left"/>
    </xf>
    <xf numFmtId="0" fontId="770" fillId="0" borderId="495" xfId="0" applyFont="1" applyBorder="1" applyAlignment="1">
      <alignment horizontal="left"/>
    </xf>
    <xf numFmtId="0" fontId="0" fillId="0" borderId="496" xfId="0" applyBorder="1"/>
    <xf numFmtId="0" fontId="771" fillId="0" borderId="497" xfId="0" applyFont="1" applyBorder="1" applyAlignment="1">
      <alignment horizontal="right" indent="2"/>
    </xf>
    <xf numFmtId="0" fontId="772" fillId="0" borderId="498" xfId="0" applyFont="1" applyBorder="1" applyAlignment="1">
      <alignment horizontal="right" indent="2"/>
    </xf>
    <xf numFmtId="0" fontId="773" fillId="0" borderId="499" xfId="0" applyFont="1" applyBorder="1" applyAlignment="1">
      <alignment horizontal="right" indent="2"/>
    </xf>
    <xf numFmtId="0" fontId="774" fillId="0" borderId="500" xfId="0" applyFont="1" applyBorder="1" applyAlignment="1">
      <alignment horizontal="right" indent="2"/>
    </xf>
    <xf numFmtId="0" fontId="775" fillId="0" borderId="501" xfId="0" applyFont="1" applyBorder="1" applyAlignment="1">
      <alignment horizontal="right" indent="2"/>
    </xf>
    <xf numFmtId="0" fontId="776" fillId="0" borderId="502" xfId="0" applyFont="1" applyBorder="1" applyAlignment="1">
      <alignment horizontal="right" indent="2"/>
    </xf>
    <xf numFmtId="0" fontId="777" fillId="0" borderId="503" xfId="0" applyFont="1" applyBorder="1" applyAlignment="1">
      <alignment horizontal="right" indent="2"/>
    </xf>
    <xf numFmtId="0" fontId="778" fillId="0" borderId="504" xfId="0" applyFont="1" applyBorder="1" applyAlignment="1">
      <alignment horizontal="right" indent="2"/>
    </xf>
    <xf numFmtId="0" fontId="779" fillId="0" borderId="505" xfId="0" applyFont="1" applyBorder="1" applyAlignment="1">
      <alignment horizontal="right" indent="2"/>
    </xf>
    <xf numFmtId="0" fontId="780" fillId="0" borderId="506" xfId="0" applyFont="1" applyBorder="1" applyAlignment="1">
      <alignment horizontal="right" indent="2"/>
    </xf>
    <xf numFmtId="0" fontId="781" fillId="0" borderId="507" xfId="0" applyFont="1" applyBorder="1" applyAlignment="1">
      <alignment horizontal="right" indent="2"/>
    </xf>
    <xf numFmtId="0" fontId="782" fillId="0" borderId="508" xfId="0" applyFont="1" applyBorder="1" applyAlignment="1">
      <alignment horizontal="right" indent="2"/>
    </xf>
    <xf numFmtId="0" fontId="783" fillId="0" borderId="509" xfId="0" applyFont="1" applyBorder="1" applyAlignment="1">
      <alignment horizontal="right" indent="2"/>
    </xf>
    <xf numFmtId="0" fontId="784" fillId="0" borderId="510" xfId="0" applyFont="1" applyBorder="1" applyAlignment="1">
      <alignment horizontal="right" indent="2"/>
    </xf>
    <xf numFmtId="0" fontId="785" fillId="0" borderId="511" xfId="0" applyFont="1" applyBorder="1" applyAlignment="1">
      <alignment horizontal="right" indent="2"/>
    </xf>
    <xf numFmtId="0" fontId="786" fillId="0" borderId="512" xfId="0" applyFont="1" applyBorder="1" applyAlignment="1">
      <alignment horizontal="right" indent="2"/>
    </xf>
    <xf numFmtId="0" fontId="787" fillId="0" borderId="513" xfId="0" applyFont="1" applyBorder="1" applyAlignment="1">
      <alignment horizontal="right" indent="2"/>
    </xf>
    <xf numFmtId="0" fontId="788" fillId="0" borderId="514" xfId="0" applyFont="1" applyBorder="1" applyAlignment="1">
      <alignment horizontal="right" indent="2"/>
    </xf>
    <xf numFmtId="0" fontId="789" fillId="0" borderId="515" xfId="0" applyFont="1" applyBorder="1" applyAlignment="1">
      <alignment horizontal="right" indent="2"/>
    </xf>
    <xf numFmtId="0" fontId="790" fillId="0" borderId="516" xfId="0" applyFont="1" applyBorder="1" applyAlignment="1">
      <alignment horizontal="right" indent="2"/>
    </xf>
    <xf numFmtId="0" fontId="791" fillId="0" borderId="517" xfId="0" applyFont="1" applyBorder="1" applyAlignment="1">
      <alignment horizontal="right" indent="2"/>
    </xf>
    <xf numFmtId="0" fontId="792" fillId="0" borderId="518" xfId="0" applyFont="1" applyBorder="1" applyAlignment="1">
      <alignment horizontal="right" indent="2"/>
    </xf>
    <xf numFmtId="0" fontId="793" fillId="0" borderId="519" xfId="0" applyFont="1" applyBorder="1" applyAlignment="1">
      <alignment horizontal="right" indent="2"/>
    </xf>
    <xf numFmtId="0" fontId="794" fillId="0" borderId="520" xfId="0" applyFont="1" applyBorder="1" applyAlignment="1">
      <alignment horizontal="right" indent="2"/>
    </xf>
    <xf numFmtId="0" fontId="795" fillId="0" borderId="521" xfId="0" applyFont="1" applyBorder="1" applyAlignment="1">
      <alignment horizontal="right" indent="2"/>
    </xf>
    <xf numFmtId="0" fontId="796" fillId="0" borderId="522" xfId="0" applyFont="1" applyBorder="1" applyAlignment="1">
      <alignment horizontal="right" indent="2"/>
    </xf>
    <xf numFmtId="0" fontId="797" fillId="0" borderId="523" xfId="0" applyFont="1" applyBorder="1" applyAlignment="1">
      <alignment horizontal="right" indent="2"/>
    </xf>
    <xf numFmtId="0" fontId="798" fillId="0" borderId="524" xfId="0" applyFont="1" applyBorder="1" applyAlignment="1">
      <alignment horizontal="right" indent="2"/>
    </xf>
    <xf numFmtId="0" fontId="799" fillId="0" borderId="525" xfId="0" applyFont="1" applyBorder="1" applyAlignment="1">
      <alignment horizontal="right" indent="2"/>
    </xf>
    <xf numFmtId="0" fontId="800" fillId="0" borderId="526" xfId="0" applyFont="1" applyBorder="1" applyAlignment="1">
      <alignment horizontal="right" indent="2"/>
    </xf>
    <xf numFmtId="0" fontId="801" fillId="0" borderId="527" xfId="0" applyFont="1" applyBorder="1" applyAlignment="1">
      <alignment horizontal="left"/>
    </xf>
    <xf numFmtId="0" fontId="802" fillId="0" borderId="528" xfId="0" applyFont="1" applyBorder="1" applyAlignment="1">
      <alignment horizontal="right" indent="2"/>
    </xf>
    <xf numFmtId="0" fontId="803" fillId="0" borderId="529" xfId="0" applyFont="1" applyBorder="1" applyAlignment="1">
      <alignment horizontal="right" indent="2"/>
    </xf>
    <xf numFmtId="0" fontId="804" fillId="0" borderId="530" xfId="0" applyFont="1" applyBorder="1" applyAlignment="1">
      <alignment horizontal="left"/>
    </xf>
    <xf numFmtId="0" fontId="805" fillId="0" borderId="531" xfId="0" applyFont="1" applyBorder="1" applyAlignment="1">
      <alignment horizontal="right" indent="2"/>
    </xf>
    <xf numFmtId="0" fontId="806" fillId="0" borderId="532" xfId="0" applyFont="1" applyBorder="1" applyAlignment="1">
      <alignment horizontal="right" indent="2"/>
    </xf>
    <xf numFmtId="0" fontId="807" fillId="0" borderId="5" xfId="0" applyFont="1" applyBorder="1" applyAlignment="1">
      <alignment horizontal="left" indent="2"/>
    </xf>
    <xf numFmtId="0" fontId="33" fillId="0" borderId="480" xfId="0" applyFont="1" applyBorder="1"/>
    <xf numFmtId="0" fontId="32" fillId="3" borderId="25" xfId="0" applyFont="1" applyFill="1" applyBorder="1" applyAlignment="1">
      <alignment horizontal="center" vertical="center" wrapText="1"/>
    </xf>
    <xf numFmtId="164" fontId="811" fillId="0" borderId="533" xfId="0" applyNumberFormat="1" applyFont="1" applyBorder="1" applyAlignment="1">
      <alignment horizontal="center"/>
    </xf>
    <xf numFmtId="164" fontId="815" fillId="0" borderId="534" xfId="0" applyNumberFormat="1" applyFont="1" applyBorder="1" applyAlignment="1">
      <alignment horizontal="center"/>
    </xf>
    <xf numFmtId="0" fontId="0" fillId="0" borderId="535" xfId="0" applyBorder="1"/>
    <xf numFmtId="0" fontId="0" fillId="0" borderId="536" xfId="0" applyBorder="1"/>
    <xf numFmtId="1" fontId="0" fillId="0" borderId="537" xfId="0" applyNumberFormat="1" applyBorder="1" applyAlignment="1">
      <alignment horizontal="right"/>
    </xf>
    <xf numFmtId="0" fontId="0" fillId="0" borderId="537" xfId="0" applyBorder="1" applyAlignment="1">
      <alignment horizontal="right"/>
    </xf>
    <xf numFmtId="9" fontId="33" fillId="0" borderId="0" xfId="1" applyFont="1"/>
    <xf numFmtId="1" fontId="0" fillId="11" borderId="539" xfId="0" applyNumberFormat="1" applyFill="1" applyBorder="1" applyAlignment="1">
      <alignment horizontal="right"/>
    </xf>
    <xf numFmtId="1" fontId="0" fillId="11" borderId="7" xfId="0" applyNumberFormat="1" applyFill="1" applyBorder="1" applyAlignment="1">
      <alignment horizontal="right"/>
    </xf>
    <xf numFmtId="0" fontId="33" fillId="0" borderId="540" xfId="0" applyFont="1" applyBorder="1" applyAlignment="1">
      <alignment horizontal="right"/>
    </xf>
    <xf numFmtId="0" fontId="33" fillId="0" borderId="541" xfId="0" applyFont="1" applyBorder="1" applyAlignment="1">
      <alignment horizontal="right"/>
    </xf>
    <xf numFmtId="0" fontId="0" fillId="7" borderId="541" xfId="0" applyFill="1" applyBorder="1" applyAlignment="1">
      <alignment horizontal="right"/>
    </xf>
    <xf numFmtId="1" fontId="33" fillId="2" borderId="542" xfId="0" applyNumberFormat="1" applyFont="1" applyFill="1" applyBorder="1" applyAlignment="1">
      <alignment horizontal="right"/>
    </xf>
    <xf numFmtId="1" fontId="33" fillId="0" borderId="541" xfId="0" applyNumberFormat="1" applyFont="1" applyBorder="1" applyAlignment="1">
      <alignment horizontal="right"/>
    </xf>
    <xf numFmtId="1" fontId="33" fillId="2" borderId="541" xfId="0" applyNumberFormat="1" applyFont="1" applyFill="1" applyBorder="1" applyAlignment="1">
      <alignment horizontal="right"/>
    </xf>
    <xf numFmtId="9" fontId="33" fillId="8" borderId="541" xfId="1" applyFont="1" applyFill="1" applyBorder="1" applyAlignment="1">
      <alignment horizontal="right"/>
    </xf>
    <xf numFmtId="1" fontId="33" fillId="2" borderId="540" xfId="0" applyNumberFormat="1" applyFont="1" applyFill="1" applyBorder="1" applyAlignment="1">
      <alignment horizontal="right"/>
    </xf>
    <xf numFmtId="0" fontId="33" fillId="9" borderId="542" xfId="0" applyFont="1" applyFill="1" applyBorder="1" applyAlignment="1">
      <alignment horizontal="right"/>
    </xf>
    <xf numFmtId="1" fontId="33" fillId="7" borderId="541" xfId="0" applyNumberFormat="1" applyFont="1" applyFill="1" applyBorder="1" applyAlignment="1">
      <alignment horizontal="right"/>
    </xf>
    <xf numFmtId="0" fontId="33" fillId="0" borderId="540" xfId="0" applyFont="1" applyBorder="1"/>
    <xf numFmtId="0" fontId="0" fillId="0" borderId="541" xfId="0" applyBorder="1" applyAlignment="1">
      <alignment horizontal="right"/>
    </xf>
    <xf numFmtId="0" fontId="33" fillId="0" borderId="542" xfId="0" applyFont="1" applyBorder="1" applyAlignment="1">
      <alignment horizontal="right"/>
    </xf>
    <xf numFmtId="9" fontId="33" fillId="0" borderId="541" xfId="1" applyFont="1" applyBorder="1" applyAlignment="1">
      <alignment horizontal="right"/>
    </xf>
    <xf numFmtId="0" fontId="0" fillId="0" borderId="538" xfId="0" applyBorder="1"/>
    <xf numFmtId="164" fontId="834" fillId="0" borderId="544" xfId="0" applyNumberFormat="1" applyFont="1" applyBorder="1" applyAlignment="1">
      <alignment horizontal="center"/>
    </xf>
    <xf numFmtId="164" fontId="835" fillId="0" borderId="545" xfId="0" applyNumberFormat="1" applyFont="1" applyBorder="1" applyAlignment="1">
      <alignment horizontal="center"/>
    </xf>
    <xf numFmtId="164" fontId="836" fillId="0" borderId="546" xfId="0" applyNumberFormat="1" applyFont="1" applyBorder="1" applyAlignment="1">
      <alignment horizontal="center"/>
    </xf>
    <xf numFmtId="164" fontId="837" fillId="0" borderId="547" xfId="0" applyNumberFormat="1" applyFont="1" applyBorder="1" applyAlignment="1">
      <alignment horizontal="center"/>
    </xf>
    <xf numFmtId="164" fontId="838" fillId="0" borderId="548" xfId="0" applyNumberFormat="1" applyFont="1" applyBorder="1" applyAlignment="1">
      <alignment horizontal="center"/>
    </xf>
    <xf numFmtId="164" fontId="839" fillId="0" borderId="549" xfId="0" applyNumberFormat="1" applyFont="1" applyBorder="1" applyAlignment="1">
      <alignment horizontal="center"/>
    </xf>
    <xf numFmtId="164" fontId="840" fillId="0" borderId="550" xfId="0" applyNumberFormat="1" applyFont="1" applyBorder="1" applyAlignment="1">
      <alignment horizontal="center"/>
    </xf>
    <xf numFmtId="164" fontId="841" fillId="0" borderId="551" xfId="0" applyNumberFormat="1" applyFont="1" applyBorder="1"/>
    <xf numFmtId="164" fontId="842" fillId="0" borderId="553" xfId="0" applyNumberFormat="1" applyFont="1" applyBorder="1" applyAlignment="1">
      <alignment horizontal="centerContinuous"/>
    </xf>
    <xf numFmtId="164" fontId="843" fillId="0" borderId="554" xfId="0" applyNumberFormat="1" applyFont="1" applyBorder="1" applyAlignment="1">
      <alignment horizontal="left"/>
    </xf>
    <xf numFmtId="164" fontId="844" fillId="0" borderId="555" xfId="0" applyNumberFormat="1" applyFont="1" applyBorder="1" applyAlignment="1">
      <alignment horizontal="left"/>
    </xf>
    <xf numFmtId="164" fontId="845" fillId="0" borderId="556" xfId="0" applyNumberFormat="1" applyFont="1" applyBorder="1" applyAlignment="1">
      <alignment horizontal="left"/>
    </xf>
    <xf numFmtId="164" fontId="846" fillId="0" borderId="557" xfId="0" applyNumberFormat="1" applyFont="1" applyBorder="1" applyAlignment="1">
      <alignment horizontal="left"/>
    </xf>
    <xf numFmtId="164" fontId="847" fillId="0" borderId="558" xfId="0" applyNumberFormat="1" applyFont="1" applyBorder="1" applyAlignment="1">
      <alignment horizontal="left"/>
    </xf>
    <xf numFmtId="164" fontId="848" fillId="0" borderId="559" xfId="0" applyNumberFormat="1" applyFont="1" applyBorder="1" applyAlignment="1">
      <alignment horizontal="left"/>
    </xf>
    <xf numFmtId="164" fontId="849" fillId="0" borderId="560" xfId="0" applyNumberFormat="1" applyFont="1" applyBorder="1" applyAlignment="1">
      <alignment horizontal="left"/>
    </xf>
    <xf numFmtId="164" fontId="850" fillId="0" borderId="561" xfId="0" applyNumberFormat="1" applyFont="1" applyBorder="1" applyAlignment="1">
      <alignment horizontal="left"/>
    </xf>
    <xf numFmtId="164" fontId="851" fillId="0" borderId="562" xfId="0" applyNumberFormat="1" applyFont="1" applyBorder="1" applyAlignment="1">
      <alignment horizontal="left"/>
    </xf>
    <xf numFmtId="164" fontId="852" fillId="0" borderId="563" xfId="0" applyNumberFormat="1" applyFont="1" applyBorder="1" applyAlignment="1">
      <alignment horizontal="left"/>
    </xf>
    <xf numFmtId="164" fontId="853" fillId="0" borderId="564" xfId="0" applyNumberFormat="1" applyFont="1" applyBorder="1" applyAlignment="1">
      <alignment horizontal="left"/>
    </xf>
    <xf numFmtId="164" fontId="854" fillId="0" borderId="565" xfId="0" applyNumberFormat="1" applyFont="1" applyBorder="1" applyAlignment="1">
      <alignment horizontal="left"/>
    </xf>
    <xf numFmtId="164" fontId="855" fillId="0" borderId="566" xfId="0" applyNumberFormat="1" applyFont="1" applyBorder="1" applyAlignment="1">
      <alignment horizontal="left"/>
    </xf>
    <xf numFmtId="164" fontId="856" fillId="0" borderId="567" xfId="0" applyNumberFormat="1" applyFont="1" applyBorder="1" applyAlignment="1">
      <alignment horizontal="left"/>
    </xf>
    <xf numFmtId="164" fontId="857" fillId="0" borderId="568" xfId="0" applyNumberFormat="1" applyFont="1" applyBorder="1" applyAlignment="1">
      <alignment horizontal="left"/>
    </xf>
    <xf numFmtId="164" fontId="858" fillId="0" borderId="569" xfId="0" applyNumberFormat="1" applyFont="1" applyBorder="1" applyAlignment="1">
      <alignment horizontal="right" indent="2"/>
    </xf>
    <xf numFmtId="164" fontId="859" fillId="0" borderId="570" xfId="0" applyNumberFormat="1" applyFont="1" applyBorder="1" applyAlignment="1">
      <alignment horizontal="right" indent="2"/>
    </xf>
    <xf numFmtId="164" fontId="860" fillId="0" borderId="571" xfId="0" applyNumberFormat="1" applyFont="1" applyBorder="1" applyAlignment="1">
      <alignment horizontal="right" indent="2"/>
    </xf>
    <xf numFmtId="164" fontId="861" fillId="0" borderId="572" xfId="0" applyNumberFormat="1" applyFont="1" applyBorder="1" applyAlignment="1">
      <alignment horizontal="right" indent="2"/>
    </xf>
    <xf numFmtId="164" fontId="862" fillId="0" borderId="573" xfId="0" applyNumberFormat="1" applyFont="1" applyBorder="1" applyAlignment="1">
      <alignment horizontal="right" indent="2"/>
    </xf>
    <xf numFmtId="164" fontId="863" fillId="0" borderId="574" xfId="0" applyNumberFormat="1" applyFont="1" applyBorder="1" applyAlignment="1">
      <alignment horizontal="right" indent="2"/>
    </xf>
    <xf numFmtId="164" fontId="864" fillId="0" borderId="575" xfId="0" applyNumberFormat="1" applyFont="1" applyBorder="1" applyAlignment="1">
      <alignment horizontal="right" indent="2"/>
    </xf>
    <xf numFmtId="164" fontId="865" fillId="0" borderId="576" xfId="0" applyNumberFormat="1" applyFont="1" applyBorder="1" applyAlignment="1">
      <alignment horizontal="right" indent="2"/>
    </xf>
    <xf numFmtId="164" fontId="866" fillId="0" borderId="577" xfId="0" applyNumberFormat="1" applyFont="1" applyBorder="1" applyAlignment="1">
      <alignment horizontal="right" indent="2"/>
    </xf>
    <xf numFmtId="164" fontId="867" fillId="0" borderId="578" xfId="0" applyNumberFormat="1" applyFont="1" applyBorder="1" applyAlignment="1">
      <alignment horizontal="right" indent="2"/>
    </xf>
    <xf numFmtId="164" fontId="868" fillId="0" borderId="579" xfId="0" applyNumberFormat="1" applyFont="1" applyBorder="1" applyAlignment="1">
      <alignment horizontal="right" indent="2"/>
    </xf>
    <xf numFmtId="164" fontId="869" fillId="0" borderId="580" xfId="0" applyNumberFormat="1" applyFont="1" applyBorder="1" applyAlignment="1">
      <alignment horizontal="right" indent="2"/>
    </xf>
    <xf numFmtId="164" fontId="870" fillId="0" borderId="581" xfId="0" applyNumberFormat="1" applyFont="1" applyBorder="1" applyAlignment="1">
      <alignment horizontal="right" indent="2"/>
    </xf>
    <xf numFmtId="164" fontId="871" fillId="0" borderId="582" xfId="0" applyNumberFormat="1" applyFont="1" applyBorder="1" applyAlignment="1">
      <alignment horizontal="right" indent="2"/>
    </xf>
    <xf numFmtId="164" fontId="872" fillId="0" borderId="583" xfId="0" applyNumberFormat="1" applyFont="1" applyBorder="1" applyAlignment="1">
      <alignment horizontal="right" indent="2"/>
    </xf>
    <xf numFmtId="164" fontId="873" fillId="0" borderId="584" xfId="0" applyNumberFormat="1" applyFont="1" applyBorder="1" applyAlignment="1">
      <alignment horizontal="right" indent="2"/>
    </xf>
    <xf numFmtId="164" fontId="874" fillId="0" borderId="585" xfId="0" applyNumberFormat="1" applyFont="1" applyBorder="1" applyAlignment="1">
      <alignment horizontal="right" indent="2"/>
    </xf>
    <xf numFmtId="164" fontId="875" fillId="0" borderId="586" xfId="0" applyNumberFormat="1" applyFont="1" applyBorder="1" applyAlignment="1">
      <alignment horizontal="right" indent="2"/>
    </xf>
    <xf numFmtId="164" fontId="876" fillId="0" borderId="587" xfId="0" applyNumberFormat="1" applyFont="1" applyBorder="1" applyAlignment="1">
      <alignment horizontal="right" indent="2"/>
    </xf>
    <xf numFmtId="164" fontId="877" fillId="0" borderId="588" xfId="0" applyNumberFormat="1" applyFont="1" applyBorder="1" applyAlignment="1">
      <alignment horizontal="right" indent="2"/>
    </xf>
    <xf numFmtId="164" fontId="878" fillId="0" borderId="589" xfId="0" applyNumberFormat="1" applyFont="1" applyBorder="1" applyAlignment="1">
      <alignment horizontal="right" indent="2"/>
    </xf>
    <xf numFmtId="164" fontId="879" fillId="0" borderId="590" xfId="0" applyNumberFormat="1" applyFont="1" applyBorder="1" applyAlignment="1">
      <alignment horizontal="right" indent="2"/>
    </xf>
    <xf numFmtId="164" fontId="880" fillId="0" borderId="591" xfId="0" applyNumberFormat="1" applyFont="1" applyBorder="1" applyAlignment="1">
      <alignment horizontal="right" indent="2"/>
    </xf>
    <xf numFmtId="164" fontId="881" fillId="0" borderId="592" xfId="0" applyNumberFormat="1" applyFont="1" applyBorder="1" applyAlignment="1">
      <alignment horizontal="right" indent="2"/>
    </xf>
    <xf numFmtId="164" fontId="882" fillId="0" borderId="593" xfId="0" applyNumberFormat="1" applyFont="1" applyBorder="1" applyAlignment="1">
      <alignment horizontal="right" indent="2"/>
    </xf>
    <xf numFmtId="164" fontId="883" fillId="0" borderId="594" xfId="0" applyNumberFormat="1" applyFont="1" applyBorder="1" applyAlignment="1">
      <alignment horizontal="right" indent="2"/>
    </xf>
    <xf numFmtId="164" fontId="884" fillId="0" borderId="595" xfId="0" applyNumberFormat="1" applyFont="1" applyBorder="1" applyAlignment="1">
      <alignment horizontal="right" indent="2"/>
    </xf>
    <xf numFmtId="164" fontId="885" fillId="0" borderId="596" xfId="0" applyNumberFormat="1" applyFont="1" applyBorder="1" applyAlignment="1">
      <alignment horizontal="right" indent="2"/>
    </xf>
    <xf numFmtId="164" fontId="886" fillId="0" borderId="597" xfId="0" applyNumberFormat="1" applyFont="1" applyBorder="1" applyAlignment="1">
      <alignment horizontal="right" indent="2"/>
    </xf>
    <xf numFmtId="164" fontId="887" fillId="0" borderId="598" xfId="0" applyNumberFormat="1" applyFont="1" applyBorder="1" applyAlignment="1">
      <alignment horizontal="right" indent="2"/>
    </xf>
    <xf numFmtId="164" fontId="888" fillId="0" borderId="599" xfId="0" applyNumberFormat="1" applyFont="1" applyBorder="1" applyAlignment="1">
      <alignment horizontal="left"/>
    </xf>
    <xf numFmtId="164" fontId="889" fillId="0" borderId="600" xfId="0" applyNumberFormat="1" applyFont="1" applyBorder="1" applyAlignment="1">
      <alignment horizontal="right" indent="2"/>
    </xf>
    <xf numFmtId="164" fontId="890" fillId="0" borderId="601" xfId="0" applyNumberFormat="1" applyFont="1" applyBorder="1" applyAlignment="1">
      <alignment horizontal="right" indent="2"/>
    </xf>
    <xf numFmtId="164" fontId="891" fillId="0" borderId="602" xfId="0" applyNumberFormat="1" applyFont="1" applyBorder="1" applyAlignment="1">
      <alignment horizontal="left"/>
    </xf>
    <xf numFmtId="164" fontId="892" fillId="0" borderId="603" xfId="0" applyNumberFormat="1" applyFont="1" applyBorder="1" applyAlignment="1">
      <alignment horizontal="right" indent="2"/>
    </xf>
    <xf numFmtId="164" fontId="893" fillId="0" borderId="604" xfId="0" applyNumberFormat="1" applyFont="1" applyBorder="1" applyAlignment="1">
      <alignment horizontal="right" indent="2"/>
    </xf>
    <xf numFmtId="164" fontId="894" fillId="0" borderId="606" xfId="0" applyNumberFormat="1" applyFont="1" applyBorder="1" applyAlignment="1">
      <alignment horizontal="center"/>
    </xf>
    <xf numFmtId="164" fontId="895" fillId="0" borderId="607" xfId="0" applyNumberFormat="1" applyFont="1" applyBorder="1" applyAlignment="1">
      <alignment horizontal="center"/>
    </xf>
    <xf numFmtId="164" fontId="896" fillId="0" borderId="608" xfId="0" applyNumberFormat="1" applyFont="1" applyBorder="1" applyAlignment="1">
      <alignment horizontal="center"/>
    </xf>
    <xf numFmtId="164" fontId="897" fillId="0" borderId="609" xfId="0" applyNumberFormat="1" applyFont="1" applyBorder="1" applyAlignment="1">
      <alignment horizontal="center"/>
    </xf>
    <xf numFmtId="164" fontId="898" fillId="0" borderId="610" xfId="0" applyNumberFormat="1" applyFont="1" applyBorder="1" applyAlignment="1">
      <alignment horizontal="center"/>
    </xf>
    <xf numFmtId="164" fontId="899" fillId="0" borderId="611" xfId="0" applyNumberFormat="1" applyFont="1" applyBorder="1" applyAlignment="1">
      <alignment horizontal="center"/>
    </xf>
    <xf numFmtId="164" fontId="900" fillId="0" borderId="612" xfId="0" applyNumberFormat="1" applyFont="1" applyBorder="1" applyAlignment="1">
      <alignment horizontal="center"/>
    </xf>
    <xf numFmtId="164" fontId="901" fillId="0" borderId="613" xfId="0" applyNumberFormat="1" applyFont="1" applyBorder="1"/>
    <xf numFmtId="164" fontId="902" fillId="0" borderId="615" xfId="0" applyNumberFormat="1" applyFont="1" applyBorder="1" applyAlignment="1">
      <alignment horizontal="centerContinuous"/>
    </xf>
    <xf numFmtId="164" fontId="903" fillId="0" borderId="616" xfId="0" applyNumberFormat="1" applyFont="1" applyBorder="1" applyAlignment="1">
      <alignment horizontal="left"/>
    </xf>
    <xf numFmtId="164" fontId="904" fillId="0" borderId="617" xfId="0" applyNumberFormat="1" applyFont="1" applyBorder="1" applyAlignment="1">
      <alignment horizontal="left"/>
    </xf>
    <xf numFmtId="164" fontId="905" fillId="0" borderId="618" xfId="0" applyNumberFormat="1" applyFont="1" applyBorder="1" applyAlignment="1">
      <alignment horizontal="left"/>
    </xf>
    <xf numFmtId="164" fontId="906" fillId="0" borderId="619" xfId="0" applyNumberFormat="1" applyFont="1" applyBorder="1" applyAlignment="1">
      <alignment horizontal="left"/>
    </xf>
    <xf numFmtId="164" fontId="907" fillId="0" borderId="620" xfId="0" applyNumberFormat="1" applyFont="1" applyBorder="1" applyAlignment="1">
      <alignment horizontal="left"/>
    </xf>
    <xf numFmtId="164" fontId="908" fillId="0" borderId="621" xfId="0" applyNumberFormat="1" applyFont="1" applyBorder="1" applyAlignment="1">
      <alignment horizontal="left"/>
    </xf>
    <xf numFmtId="164" fontId="909" fillId="0" borderId="622" xfId="0" applyNumberFormat="1" applyFont="1" applyBorder="1" applyAlignment="1">
      <alignment horizontal="left"/>
    </xf>
    <xf numFmtId="164" fontId="910" fillId="0" borderId="623" xfId="0" applyNumberFormat="1" applyFont="1" applyBorder="1" applyAlignment="1">
      <alignment horizontal="left"/>
    </xf>
    <xf numFmtId="164" fontId="911" fillId="0" borderId="624" xfId="0" applyNumberFormat="1" applyFont="1" applyBorder="1" applyAlignment="1">
      <alignment horizontal="left"/>
    </xf>
    <xf numFmtId="164" fontId="912" fillId="0" borderId="625" xfId="0" applyNumberFormat="1" applyFont="1" applyBorder="1" applyAlignment="1">
      <alignment horizontal="left"/>
    </xf>
    <xf numFmtId="164" fontId="913" fillId="0" borderId="626" xfId="0" applyNumberFormat="1" applyFont="1" applyBorder="1" applyAlignment="1">
      <alignment horizontal="left"/>
    </xf>
    <xf numFmtId="164" fontId="914" fillId="0" borderId="627" xfId="0" applyNumberFormat="1" applyFont="1" applyBorder="1" applyAlignment="1">
      <alignment horizontal="left"/>
    </xf>
    <xf numFmtId="164" fontId="915" fillId="0" borderId="628" xfId="0" applyNumberFormat="1" applyFont="1" applyBorder="1" applyAlignment="1">
      <alignment horizontal="left"/>
    </xf>
    <xf numFmtId="164" fontId="916" fillId="0" borderId="629" xfId="0" applyNumberFormat="1" applyFont="1" applyBorder="1" applyAlignment="1">
      <alignment horizontal="left"/>
    </xf>
    <xf numFmtId="164" fontId="917" fillId="0" borderId="630" xfId="0" applyNumberFormat="1" applyFont="1" applyBorder="1" applyAlignment="1">
      <alignment horizontal="left"/>
    </xf>
    <xf numFmtId="164" fontId="918" fillId="0" borderId="631" xfId="0" applyNumberFormat="1" applyFont="1" applyBorder="1" applyAlignment="1">
      <alignment horizontal="right" indent="2"/>
    </xf>
    <xf numFmtId="164" fontId="919" fillId="0" borderId="632" xfId="0" applyNumberFormat="1" applyFont="1" applyBorder="1" applyAlignment="1">
      <alignment horizontal="right" indent="2"/>
    </xf>
    <xf numFmtId="164" fontId="920" fillId="0" borderId="633" xfId="0" applyNumberFormat="1" applyFont="1" applyBorder="1" applyAlignment="1">
      <alignment horizontal="right" indent="2"/>
    </xf>
    <xf numFmtId="164" fontId="921" fillId="0" borderId="634" xfId="0" applyNumberFormat="1" applyFont="1" applyBorder="1" applyAlignment="1">
      <alignment horizontal="right" indent="2"/>
    </xf>
    <xf numFmtId="164" fontId="922" fillId="0" borderId="635" xfId="0" applyNumberFormat="1" applyFont="1" applyBorder="1" applyAlignment="1">
      <alignment horizontal="right" indent="2"/>
    </xf>
    <xf numFmtId="164" fontId="923" fillId="0" borderId="636" xfId="0" applyNumberFormat="1" applyFont="1" applyBorder="1" applyAlignment="1">
      <alignment horizontal="right" indent="2"/>
    </xf>
    <xf numFmtId="164" fontId="924" fillId="0" borderId="637" xfId="0" applyNumberFormat="1" applyFont="1" applyBorder="1" applyAlignment="1">
      <alignment horizontal="right" indent="2"/>
    </xf>
    <xf numFmtId="164" fontId="925" fillId="0" borderId="638" xfId="0" applyNumberFormat="1" applyFont="1" applyBorder="1" applyAlignment="1">
      <alignment horizontal="right" indent="2"/>
    </xf>
    <xf numFmtId="164" fontId="926" fillId="0" borderId="639" xfId="0" applyNumberFormat="1" applyFont="1" applyBorder="1" applyAlignment="1">
      <alignment horizontal="right" indent="2"/>
    </xf>
    <xf numFmtId="164" fontId="927" fillId="0" borderId="640" xfId="0" applyNumberFormat="1" applyFont="1" applyBorder="1" applyAlignment="1">
      <alignment horizontal="right" indent="2"/>
    </xf>
    <xf numFmtId="164" fontId="928" fillId="0" borderId="641" xfId="0" applyNumberFormat="1" applyFont="1" applyBorder="1" applyAlignment="1">
      <alignment horizontal="right" indent="2"/>
    </xf>
    <xf numFmtId="164" fontId="929" fillId="0" borderId="642" xfId="0" applyNumberFormat="1" applyFont="1" applyBorder="1" applyAlignment="1">
      <alignment horizontal="right" indent="2"/>
    </xf>
    <xf numFmtId="164" fontId="930" fillId="0" borderId="643" xfId="0" applyNumberFormat="1" applyFont="1" applyBorder="1" applyAlignment="1">
      <alignment horizontal="right" indent="2"/>
    </xf>
    <xf numFmtId="164" fontId="931" fillId="0" borderId="644" xfId="0" applyNumberFormat="1" applyFont="1" applyBorder="1" applyAlignment="1">
      <alignment horizontal="right" indent="2"/>
    </xf>
    <xf numFmtId="164" fontId="932" fillId="0" borderId="645" xfId="0" applyNumberFormat="1" applyFont="1" applyBorder="1" applyAlignment="1">
      <alignment horizontal="right" indent="2"/>
    </xf>
    <xf numFmtId="164" fontId="933" fillId="0" borderId="646" xfId="0" applyNumberFormat="1" applyFont="1" applyBorder="1" applyAlignment="1">
      <alignment horizontal="right" indent="2"/>
    </xf>
    <xf numFmtId="164" fontId="934" fillId="0" borderId="647" xfId="0" applyNumberFormat="1" applyFont="1" applyBorder="1" applyAlignment="1">
      <alignment horizontal="right" indent="2"/>
    </xf>
    <xf numFmtId="164" fontId="935" fillId="0" borderId="648" xfId="0" applyNumberFormat="1" applyFont="1" applyBorder="1" applyAlignment="1">
      <alignment horizontal="right" indent="2"/>
    </xf>
    <xf numFmtId="164" fontId="936" fillId="0" borderId="649" xfId="0" applyNumberFormat="1" applyFont="1" applyBorder="1" applyAlignment="1">
      <alignment horizontal="right" indent="2"/>
    </xf>
    <xf numFmtId="164" fontId="937" fillId="0" borderId="650" xfId="0" applyNumberFormat="1" applyFont="1" applyBorder="1" applyAlignment="1">
      <alignment horizontal="right" indent="2"/>
    </xf>
    <xf numFmtId="164" fontId="938" fillId="0" borderId="651" xfId="0" applyNumberFormat="1" applyFont="1" applyBorder="1" applyAlignment="1">
      <alignment horizontal="right" indent="2"/>
    </xf>
    <xf numFmtId="164" fontId="939" fillId="0" borderId="652" xfId="0" applyNumberFormat="1" applyFont="1" applyBorder="1" applyAlignment="1">
      <alignment horizontal="right" indent="2"/>
    </xf>
    <xf numFmtId="164" fontId="940" fillId="0" borderId="653" xfId="0" applyNumberFormat="1" applyFont="1" applyBorder="1" applyAlignment="1">
      <alignment horizontal="right" indent="2"/>
    </xf>
    <xf numFmtId="164" fontId="941" fillId="0" borderId="654" xfId="0" applyNumberFormat="1" applyFont="1" applyBorder="1" applyAlignment="1">
      <alignment horizontal="right" indent="2"/>
    </xf>
    <xf numFmtId="164" fontId="942" fillId="0" borderId="655" xfId="0" applyNumberFormat="1" applyFont="1" applyBorder="1" applyAlignment="1">
      <alignment horizontal="right" indent="2"/>
    </xf>
    <xf numFmtId="164" fontId="943" fillId="0" borderId="656" xfId="0" applyNumberFormat="1" applyFont="1" applyBorder="1" applyAlignment="1">
      <alignment horizontal="right" indent="2"/>
    </xf>
    <xf numFmtId="164" fontId="944" fillId="0" borderId="657" xfId="0" applyNumberFormat="1" applyFont="1" applyBorder="1" applyAlignment="1">
      <alignment horizontal="right" indent="2"/>
    </xf>
    <xf numFmtId="164" fontId="945" fillId="0" borderId="658" xfId="0" applyNumberFormat="1" applyFont="1" applyBorder="1" applyAlignment="1">
      <alignment horizontal="right" indent="2"/>
    </xf>
    <xf numFmtId="164" fontId="946" fillId="0" borderId="659" xfId="0" applyNumberFormat="1" applyFont="1" applyBorder="1" applyAlignment="1">
      <alignment horizontal="right" indent="2"/>
    </xf>
    <xf numFmtId="164" fontId="947" fillId="0" borderId="660" xfId="0" applyNumberFormat="1" applyFont="1" applyBorder="1" applyAlignment="1">
      <alignment horizontal="right" indent="2"/>
    </xf>
    <xf numFmtId="164" fontId="948" fillId="0" borderId="661" xfId="0" applyNumberFormat="1" applyFont="1" applyBorder="1" applyAlignment="1">
      <alignment horizontal="left"/>
    </xf>
    <xf numFmtId="164" fontId="949" fillId="0" borderId="662" xfId="0" applyNumberFormat="1" applyFont="1" applyBorder="1" applyAlignment="1">
      <alignment horizontal="right" indent="2"/>
    </xf>
    <xf numFmtId="164" fontId="950" fillId="0" borderId="663" xfId="0" applyNumberFormat="1" applyFont="1" applyBorder="1" applyAlignment="1">
      <alignment horizontal="right" indent="2"/>
    </xf>
    <xf numFmtId="164" fontId="951" fillId="0" borderId="664" xfId="0" applyNumberFormat="1" applyFont="1" applyBorder="1" applyAlignment="1">
      <alignment horizontal="left"/>
    </xf>
    <xf numFmtId="164" fontId="952" fillId="0" borderId="665" xfId="0" applyNumberFormat="1" applyFont="1" applyBorder="1" applyAlignment="1">
      <alignment horizontal="right" indent="2"/>
    </xf>
    <xf numFmtId="164" fontId="953" fillId="0" borderId="666" xfId="0" applyNumberFormat="1" applyFont="1" applyBorder="1" applyAlignment="1">
      <alignment horizontal="right" indent="2"/>
    </xf>
    <xf numFmtId="0" fontId="954" fillId="0" borderId="668" xfId="0" applyFont="1" applyBorder="1" applyAlignment="1">
      <alignment horizontal="center"/>
    </xf>
    <xf numFmtId="0" fontId="955" fillId="0" borderId="669" xfId="0" applyFont="1" applyBorder="1" applyAlignment="1">
      <alignment horizontal="center"/>
    </xf>
    <xf numFmtId="164" fontId="956" fillId="0" borderId="670" xfId="0" applyNumberFormat="1" applyFont="1" applyBorder="1" applyAlignment="1">
      <alignment horizontal="center"/>
    </xf>
    <xf numFmtId="0" fontId="957" fillId="0" borderId="671" xfId="0" applyFont="1" applyBorder="1" applyAlignment="1">
      <alignment horizontal="center"/>
    </xf>
    <xf numFmtId="0" fontId="958" fillId="0" borderId="672" xfId="0" applyFont="1" applyBorder="1" applyAlignment="1">
      <alignment horizontal="center"/>
    </xf>
    <xf numFmtId="0" fontId="959" fillId="0" borderId="673" xfId="0" applyFont="1" applyBorder="1" applyAlignment="1">
      <alignment horizontal="center"/>
    </xf>
    <xf numFmtId="164" fontId="960" fillId="0" borderId="674" xfId="0" applyNumberFormat="1" applyFont="1" applyBorder="1" applyAlignment="1">
      <alignment horizontal="center"/>
    </xf>
    <xf numFmtId="0" fontId="961" fillId="0" borderId="675" xfId="0" applyFont="1" applyBorder="1"/>
    <xf numFmtId="0" fontId="962" fillId="0" borderId="676" xfId="0" applyFont="1" applyBorder="1" applyAlignment="1">
      <alignment horizontal="centerContinuous"/>
    </xf>
    <xf numFmtId="0" fontId="963" fillId="0" borderId="677" xfId="0" applyFont="1" applyBorder="1" applyAlignment="1">
      <alignment horizontal="left"/>
    </xf>
    <xf numFmtId="0" fontId="964" fillId="0" borderId="678" xfId="0" applyFont="1" applyBorder="1" applyAlignment="1">
      <alignment horizontal="left"/>
    </xf>
    <xf numFmtId="0" fontId="965" fillId="0" borderId="679" xfId="0" applyFont="1" applyBorder="1" applyAlignment="1">
      <alignment horizontal="left"/>
    </xf>
    <xf numFmtId="0" fontId="966" fillId="0" borderId="680" xfId="0" applyFont="1" applyBorder="1" applyAlignment="1">
      <alignment horizontal="left"/>
    </xf>
    <xf numFmtId="0" fontId="967" fillId="0" borderId="681" xfId="0" applyFont="1" applyBorder="1" applyAlignment="1">
      <alignment horizontal="left"/>
    </xf>
    <xf numFmtId="0" fontId="968" fillId="0" borderId="682" xfId="0" applyFont="1" applyBorder="1" applyAlignment="1">
      <alignment horizontal="left"/>
    </xf>
    <xf numFmtId="0" fontId="969" fillId="0" borderId="683" xfId="0" applyFont="1" applyBorder="1" applyAlignment="1">
      <alignment horizontal="left"/>
    </xf>
    <xf numFmtId="164" fontId="970" fillId="0" borderId="684" xfId="0" applyNumberFormat="1" applyFont="1" applyBorder="1" applyAlignment="1">
      <alignment horizontal="left"/>
    </xf>
    <xf numFmtId="164" fontId="971" fillId="0" borderId="685" xfId="0" applyNumberFormat="1" applyFont="1" applyBorder="1" applyAlignment="1">
      <alignment horizontal="left"/>
    </xf>
    <xf numFmtId="164" fontId="972" fillId="0" borderId="686" xfId="0" applyNumberFormat="1" applyFont="1" applyBorder="1" applyAlignment="1">
      <alignment horizontal="left"/>
    </xf>
    <xf numFmtId="164" fontId="973" fillId="0" borderId="687" xfId="0" applyNumberFormat="1" applyFont="1" applyBorder="1" applyAlignment="1">
      <alignment horizontal="left"/>
    </xf>
    <xf numFmtId="164" fontId="974" fillId="0" borderId="688" xfId="0" applyNumberFormat="1" applyFont="1" applyBorder="1" applyAlignment="1">
      <alignment horizontal="left"/>
    </xf>
    <xf numFmtId="164" fontId="975" fillId="0" borderId="689" xfId="0" applyNumberFormat="1" applyFont="1" applyBorder="1" applyAlignment="1">
      <alignment horizontal="left"/>
    </xf>
    <xf numFmtId="164" fontId="976" fillId="0" borderId="690" xfId="0" applyNumberFormat="1" applyFont="1" applyBorder="1" applyAlignment="1">
      <alignment horizontal="left"/>
    </xf>
    <xf numFmtId="164" fontId="977" fillId="0" borderId="691" xfId="0" applyNumberFormat="1" applyFont="1" applyBorder="1" applyAlignment="1">
      <alignment horizontal="left"/>
    </xf>
    <xf numFmtId="0" fontId="978" fillId="0" borderId="692" xfId="0" applyFont="1" applyBorder="1" applyAlignment="1">
      <alignment horizontal="right" indent="2"/>
    </xf>
    <xf numFmtId="0" fontId="979" fillId="0" borderId="693" xfId="0" applyFont="1" applyBorder="1" applyAlignment="1">
      <alignment horizontal="right" indent="2"/>
    </xf>
    <xf numFmtId="0" fontId="980" fillId="0" borderId="694" xfId="0" applyFont="1" applyBorder="1" applyAlignment="1">
      <alignment horizontal="right" indent="2"/>
    </xf>
    <xf numFmtId="0" fontId="981" fillId="0" borderId="695" xfId="0" applyFont="1" applyBorder="1" applyAlignment="1">
      <alignment horizontal="right" indent="2"/>
    </xf>
    <xf numFmtId="0" fontId="982" fillId="0" borderId="696" xfId="0" applyFont="1" applyBorder="1" applyAlignment="1">
      <alignment horizontal="right" indent="2"/>
    </xf>
    <xf numFmtId="0" fontId="983" fillId="0" borderId="697" xfId="0" applyFont="1" applyBorder="1" applyAlignment="1">
      <alignment horizontal="right" indent="2"/>
    </xf>
    <xf numFmtId="0" fontId="984" fillId="0" borderId="698" xfId="0" applyFont="1" applyBorder="1" applyAlignment="1">
      <alignment horizontal="right" indent="2"/>
    </xf>
    <xf numFmtId="0" fontId="985" fillId="0" borderId="699" xfId="0" applyFont="1" applyBorder="1" applyAlignment="1">
      <alignment horizontal="right" indent="2"/>
    </xf>
    <xf numFmtId="0" fontId="986" fillId="0" borderId="700" xfId="0" applyFont="1" applyBorder="1" applyAlignment="1">
      <alignment horizontal="right" indent="2"/>
    </xf>
    <xf numFmtId="0" fontId="987" fillId="0" borderId="701" xfId="0" applyFont="1" applyBorder="1" applyAlignment="1">
      <alignment horizontal="right" indent="2"/>
    </xf>
    <xf numFmtId="0" fontId="988" fillId="0" borderId="702" xfId="0" applyFont="1" applyBorder="1" applyAlignment="1">
      <alignment horizontal="right" indent="2"/>
    </xf>
    <xf numFmtId="0" fontId="989" fillId="0" borderId="703" xfId="0" applyFont="1" applyBorder="1" applyAlignment="1">
      <alignment horizontal="right" indent="2"/>
    </xf>
    <xf numFmtId="0" fontId="990" fillId="0" borderId="704" xfId="0" applyFont="1" applyBorder="1" applyAlignment="1">
      <alignment horizontal="right" indent="2"/>
    </xf>
    <xf numFmtId="0" fontId="991" fillId="0" borderId="705" xfId="0" applyFont="1" applyBorder="1" applyAlignment="1">
      <alignment horizontal="right" indent="2"/>
    </xf>
    <xf numFmtId="164" fontId="992" fillId="0" borderId="706" xfId="0" applyNumberFormat="1" applyFont="1" applyBorder="1" applyAlignment="1">
      <alignment horizontal="right" indent="2"/>
    </xf>
    <xf numFmtId="164" fontId="993" fillId="0" borderId="707" xfId="0" applyNumberFormat="1" applyFont="1" applyBorder="1" applyAlignment="1">
      <alignment horizontal="right" indent="2"/>
    </xf>
    <xf numFmtId="164" fontId="994" fillId="0" borderId="708" xfId="0" applyNumberFormat="1" applyFont="1" applyBorder="1" applyAlignment="1">
      <alignment horizontal="right" indent="2"/>
    </xf>
    <xf numFmtId="164" fontId="995" fillId="0" borderId="709" xfId="0" applyNumberFormat="1" applyFont="1" applyBorder="1" applyAlignment="1">
      <alignment horizontal="right" indent="2"/>
    </xf>
    <xf numFmtId="164" fontId="996" fillId="0" borderId="710" xfId="0" applyNumberFormat="1" applyFont="1" applyBorder="1" applyAlignment="1">
      <alignment horizontal="right" indent="2"/>
    </xf>
    <xf numFmtId="164" fontId="997" fillId="0" borderId="711" xfId="0" applyNumberFormat="1" applyFont="1" applyBorder="1" applyAlignment="1">
      <alignment horizontal="right" indent="2"/>
    </xf>
    <xf numFmtId="164" fontId="998" fillId="0" borderId="712" xfId="0" applyNumberFormat="1" applyFont="1" applyBorder="1" applyAlignment="1">
      <alignment horizontal="right" indent="2"/>
    </xf>
    <xf numFmtId="164" fontId="999" fillId="0" borderId="713" xfId="0" applyNumberFormat="1" applyFont="1" applyBorder="1" applyAlignment="1">
      <alignment horizontal="right" indent="2"/>
    </xf>
    <xf numFmtId="164" fontId="1000" fillId="0" borderId="714" xfId="0" applyNumberFormat="1" applyFont="1" applyBorder="1" applyAlignment="1">
      <alignment horizontal="right" indent="2"/>
    </xf>
    <xf numFmtId="164" fontId="1001" fillId="0" borderId="715" xfId="0" applyNumberFormat="1" applyFont="1" applyBorder="1" applyAlignment="1">
      <alignment horizontal="right" indent="2"/>
    </xf>
    <xf numFmtId="164" fontId="1002" fillId="0" borderId="716" xfId="0" applyNumberFormat="1" applyFont="1" applyBorder="1" applyAlignment="1">
      <alignment horizontal="right" indent="2"/>
    </xf>
    <xf numFmtId="164" fontId="1003" fillId="0" borderId="717" xfId="0" applyNumberFormat="1" applyFont="1" applyBorder="1" applyAlignment="1">
      <alignment horizontal="right" indent="2"/>
    </xf>
    <xf numFmtId="164" fontId="1004" fillId="0" borderId="718" xfId="0" applyNumberFormat="1" applyFont="1" applyBorder="1" applyAlignment="1">
      <alignment horizontal="right" indent="2"/>
    </xf>
    <xf numFmtId="164" fontId="1005" fillId="0" borderId="719" xfId="0" applyNumberFormat="1" applyFont="1" applyBorder="1" applyAlignment="1">
      <alignment horizontal="right" indent="2"/>
    </xf>
    <xf numFmtId="164" fontId="1006" fillId="0" borderId="720" xfId="0" applyNumberFormat="1" applyFont="1" applyBorder="1" applyAlignment="1">
      <alignment horizontal="right" indent="2"/>
    </xf>
    <xf numFmtId="164" fontId="1007" fillId="0" borderId="721" xfId="0" applyNumberFormat="1" applyFont="1" applyBorder="1" applyAlignment="1">
      <alignment horizontal="right" indent="2"/>
    </xf>
    <xf numFmtId="164" fontId="1008" fillId="0" borderId="722" xfId="0" applyNumberFormat="1" applyFont="1" applyBorder="1" applyAlignment="1">
      <alignment horizontal="left"/>
    </xf>
    <xf numFmtId="164" fontId="1009" fillId="0" borderId="723" xfId="0" applyNumberFormat="1" applyFont="1" applyBorder="1" applyAlignment="1">
      <alignment horizontal="right" indent="2"/>
    </xf>
    <xf numFmtId="164" fontId="1010" fillId="0" borderId="724" xfId="0" applyNumberFormat="1" applyFont="1" applyBorder="1" applyAlignment="1">
      <alignment horizontal="right" indent="2"/>
    </xf>
    <xf numFmtId="164" fontId="1011" fillId="0" borderId="725" xfId="0" applyNumberFormat="1" applyFont="1" applyBorder="1" applyAlignment="1">
      <alignment horizontal="left"/>
    </xf>
    <xf numFmtId="164" fontId="1012" fillId="0" borderId="726" xfId="0" applyNumberFormat="1" applyFont="1" applyBorder="1" applyAlignment="1">
      <alignment horizontal="right" indent="2"/>
    </xf>
    <xf numFmtId="164" fontId="1013" fillId="0" borderId="727" xfId="0" applyNumberFormat="1" applyFont="1" applyBorder="1" applyAlignment="1">
      <alignment horizontal="right" indent="2"/>
    </xf>
    <xf numFmtId="164" fontId="1014" fillId="0" borderId="728" xfId="0" applyNumberFormat="1" applyFont="1" applyBorder="1" applyAlignment="1">
      <alignment horizontal="center" indent="2"/>
    </xf>
    <xf numFmtId="164" fontId="1015" fillId="0" borderId="729" xfId="0" applyNumberFormat="1" applyFont="1" applyBorder="1" applyAlignment="1">
      <alignment horizontal="center" indent="2"/>
    </xf>
    <xf numFmtId="164" fontId="1016" fillId="0" borderId="730" xfId="0" applyNumberFormat="1" applyFont="1" applyBorder="1" applyAlignment="1">
      <alignment horizontal="center"/>
    </xf>
    <xf numFmtId="164" fontId="1017" fillId="0" borderId="731" xfId="0" applyNumberFormat="1" applyFont="1" applyBorder="1" applyAlignment="1">
      <alignment horizontal="center"/>
    </xf>
    <xf numFmtId="164" fontId="1018" fillId="0" borderId="732" xfId="0" applyNumberFormat="1" applyFont="1" applyBorder="1" applyAlignment="1">
      <alignment horizontal="center" indent="2"/>
    </xf>
    <xf numFmtId="164" fontId="1019" fillId="0" borderId="733" xfId="0" applyNumberFormat="1" applyFont="1" applyBorder="1" applyAlignment="1">
      <alignment horizontal="center" indent="2"/>
    </xf>
    <xf numFmtId="164" fontId="1020" fillId="0" borderId="734" xfId="0" applyNumberFormat="1" applyFont="1" applyBorder="1" applyAlignment="1">
      <alignment horizontal="center"/>
    </xf>
    <xf numFmtId="164" fontId="1021" fillId="0" borderId="735" xfId="0" applyNumberFormat="1" applyFont="1" applyBorder="1" applyAlignment="1">
      <alignment horizontal="left"/>
    </xf>
    <xf numFmtId="164" fontId="1022" fillId="0" borderId="737" xfId="0" applyNumberFormat="1" applyFont="1" applyBorder="1" applyAlignment="1">
      <alignment horizontal="centerContinuous" indent="2"/>
    </xf>
    <xf numFmtId="0" fontId="0" fillId="0" borderId="738" xfId="0" applyBorder="1"/>
    <xf numFmtId="164" fontId="1023" fillId="0" borderId="739" xfId="0" applyNumberFormat="1" applyFont="1" applyBorder="1" applyAlignment="1">
      <alignment horizontal="left"/>
    </xf>
    <xf numFmtId="164" fontId="1024" fillId="0" borderId="740" xfId="0" applyNumberFormat="1" applyFont="1" applyBorder="1" applyAlignment="1">
      <alignment horizontal="left"/>
    </xf>
    <xf numFmtId="0" fontId="1025" fillId="0" borderId="741" xfId="0" applyFont="1" applyBorder="1" applyAlignment="1">
      <alignment horizontal="left"/>
    </xf>
    <xf numFmtId="0" fontId="1026" fillId="0" borderId="742" xfId="0" applyFont="1" applyBorder="1" applyAlignment="1">
      <alignment horizontal="left"/>
    </xf>
    <xf numFmtId="0" fontId="1027" fillId="0" borderId="743" xfId="0" applyFont="1" applyBorder="1" applyAlignment="1">
      <alignment horizontal="left"/>
    </xf>
    <xf numFmtId="0" fontId="1028" fillId="0" borderId="744" xfId="0" applyFont="1" applyBorder="1" applyAlignment="1">
      <alignment horizontal="left"/>
    </xf>
    <xf numFmtId="0" fontId="1029" fillId="0" borderId="745" xfId="0" applyFont="1" applyBorder="1" applyAlignment="1">
      <alignment horizontal="left"/>
    </xf>
    <xf numFmtId="164" fontId="1030" fillId="0" borderId="746" xfId="0" applyNumberFormat="1" applyFont="1" applyBorder="1" applyAlignment="1">
      <alignment horizontal="left"/>
    </xf>
    <xf numFmtId="164" fontId="1031" fillId="0" borderId="747" xfId="0" applyNumberFormat="1" applyFont="1" applyBorder="1" applyAlignment="1">
      <alignment horizontal="left"/>
    </xf>
    <xf numFmtId="164" fontId="1032" fillId="0" borderId="748" xfId="0" applyNumberFormat="1" applyFont="1" applyBorder="1" applyAlignment="1">
      <alignment horizontal="left"/>
    </xf>
    <xf numFmtId="164" fontId="1033" fillId="0" borderId="749" xfId="0" applyNumberFormat="1" applyFont="1" applyBorder="1" applyAlignment="1">
      <alignment horizontal="left"/>
    </xf>
    <xf numFmtId="164" fontId="1034" fillId="0" borderId="750" xfId="0" applyNumberFormat="1" applyFont="1" applyBorder="1" applyAlignment="1">
      <alignment horizontal="left"/>
    </xf>
    <xf numFmtId="164" fontId="1035" fillId="0" borderId="751" xfId="0" applyNumberFormat="1" applyFont="1" applyBorder="1" applyAlignment="1">
      <alignment horizontal="left"/>
    </xf>
    <xf numFmtId="164" fontId="1036" fillId="0" borderId="752" xfId="0" applyNumberFormat="1" applyFont="1" applyBorder="1" applyAlignment="1">
      <alignment horizontal="left"/>
    </xf>
    <xf numFmtId="164" fontId="1037" fillId="0" borderId="753" xfId="0" applyNumberFormat="1" applyFont="1" applyBorder="1" applyAlignment="1">
      <alignment horizontal="left"/>
    </xf>
    <xf numFmtId="0" fontId="0" fillId="0" borderId="754" xfId="0" applyBorder="1"/>
    <xf numFmtId="164" fontId="1038" fillId="0" borderId="755" xfId="0" applyNumberFormat="1" applyFont="1" applyBorder="1" applyAlignment="1">
      <alignment horizontal="right" indent="2"/>
    </xf>
    <xf numFmtId="164" fontId="1039" fillId="0" borderId="756" xfId="0" applyNumberFormat="1" applyFont="1" applyBorder="1" applyAlignment="1">
      <alignment horizontal="right" indent="2"/>
    </xf>
    <xf numFmtId="164" fontId="1040" fillId="0" borderId="757" xfId="0" applyNumberFormat="1" applyFont="1" applyBorder="1" applyAlignment="1">
      <alignment horizontal="right" indent="2"/>
    </xf>
    <xf numFmtId="164" fontId="1041" fillId="0" borderId="758" xfId="0" applyNumberFormat="1" applyFont="1" applyBorder="1" applyAlignment="1">
      <alignment horizontal="right" indent="2"/>
    </xf>
    <xf numFmtId="0" fontId="1042" fillId="0" borderId="759" xfId="0" applyFont="1" applyBorder="1" applyAlignment="1">
      <alignment horizontal="right" indent="2"/>
    </xf>
    <xf numFmtId="0" fontId="1043" fillId="0" borderId="760" xfId="0" applyFont="1" applyBorder="1" applyAlignment="1">
      <alignment horizontal="right" indent="2"/>
    </xf>
    <xf numFmtId="0" fontId="1044" fillId="0" borderId="761" xfId="0" applyFont="1" applyBorder="1" applyAlignment="1">
      <alignment horizontal="right" indent="2"/>
    </xf>
    <xf numFmtId="0" fontId="1045" fillId="0" borderId="762" xfId="0" applyFont="1" applyBorder="1" applyAlignment="1">
      <alignment horizontal="right" indent="2"/>
    </xf>
    <xf numFmtId="0" fontId="1046" fillId="0" borderId="763" xfId="0" applyFont="1" applyBorder="1" applyAlignment="1">
      <alignment horizontal="right" indent="2"/>
    </xf>
    <xf numFmtId="0" fontId="1047" fillId="0" borderId="764" xfId="0" applyFont="1" applyBorder="1" applyAlignment="1">
      <alignment horizontal="right" indent="2"/>
    </xf>
    <xf numFmtId="0" fontId="1048" fillId="0" borderId="765" xfId="0" applyFont="1" applyBorder="1" applyAlignment="1">
      <alignment horizontal="right" indent="2"/>
    </xf>
    <xf numFmtId="0" fontId="1049" fillId="0" borderId="766" xfId="0" applyFont="1" applyBorder="1" applyAlignment="1">
      <alignment horizontal="right" indent="2"/>
    </xf>
    <xf numFmtId="0" fontId="1050" fillId="0" borderId="767" xfId="0" applyFont="1" applyBorder="1" applyAlignment="1">
      <alignment horizontal="right" indent="2"/>
    </xf>
    <xf numFmtId="0" fontId="1051" fillId="0" borderId="768" xfId="0" applyFont="1" applyBorder="1" applyAlignment="1">
      <alignment horizontal="right" indent="2"/>
    </xf>
    <xf numFmtId="164" fontId="1052" fillId="0" borderId="769" xfId="0" applyNumberFormat="1" applyFont="1" applyBorder="1" applyAlignment="1">
      <alignment horizontal="right" indent="2"/>
    </xf>
    <xf numFmtId="164" fontId="1053" fillId="0" borderId="770" xfId="0" applyNumberFormat="1" applyFont="1" applyBorder="1" applyAlignment="1">
      <alignment horizontal="right" indent="2"/>
    </xf>
    <xf numFmtId="164" fontId="1054" fillId="0" borderId="771" xfId="0" applyNumberFormat="1" applyFont="1" applyBorder="1" applyAlignment="1">
      <alignment horizontal="right" indent="2"/>
    </xf>
    <xf numFmtId="164" fontId="1055" fillId="0" borderId="772" xfId="0" applyNumberFormat="1" applyFont="1" applyBorder="1" applyAlignment="1">
      <alignment horizontal="right" indent="2"/>
    </xf>
    <xf numFmtId="164" fontId="1056" fillId="0" borderId="773" xfId="0" applyNumberFormat="1" applyFont="1" applyBorder="1" applyAlignment="1">
      <alignment horizontal="right" indent="2"/>
    </xf>
    <xf numFmtId="164" fontId="1057" fillId="0" borderId="774" xfId="0" applyNumberFormat="1" applyFont="1" applyBorder="1" applyAlignment="1">
      <alignment horizontal="right" indent="2"/>
    </xf>
    <xf numFmtId="164" fontId="1058" fillId="0" borderId="775" xfId="0" applyNumberFormat="1" applyFont="1" applyBorder="1" applyAlignment="1">
      <alignment horizontal="right" indent="2"/>
    </xf>
    <xf numFmtId="164" fontId="1059" fillId="0" borderId="776" xfId="0" applyNumberFormat="1" applyFont="1" applyBorder="1" applyAlignment="1">
      <alignment horizontal="right" indent="2"/>
    </xf>
    <xf numFmtId="164" fontId="1060" fillId="0" borderId="777" xfId="0" applyNumberFormat="1" applyFont="1" applyBorder="1" applyAlignment="1">
      <alignment horizontal="right" indent="2"/>
    </xf>
    <xf numFmtId="164" fontId="1061" fillId="0" borderId="778" xfId="0" applyNumberFormat="1" applyFont="1" applyBorder="1" applyAlignment="1">
      <alignment horizontal="right" indent="2"/>
    </xf>
    <xf numFmtId="164" fontId="1062" fillId="0" borderId="779" xfId="0" applyNumberFormat="1" applyFont="1" applyBorder="1" applyAlignment="1">
      <alignment horizontal="right" indent="2"/>
    </xf>
    <xf numFmtId="164" fontId="1063" fillId="0" borderId="780" xfId="0" applyNumberFormat="1" applyFont="1" applyBorder="1" applyAlignment="1">
      <alignment horizontal="right" indent="2"/>
    </xf>
    <xf numFmtId="164" fontId="1064" fillId="0" borderId="781" xfId="0" applyNumberFormat="1" applyFont="1" applyBorder="1" applyAlignment="1">
      <alignment horizontal="right" indent="2"/>
    </xf>
    <xf numFmtId="164" fontId="1065" fillId="0" borderId="782" xfId="0" applyNumberFormat="1" applyFont="1" applyBorder="1" applyAlignment="1">
      <alignment horizontal="right" indent="2"/>
    </xf>
    <xf numFmtId="164" fontId="1066" fillId="0" borderId="783" xfId="0" applyNumberFormat="1" applyFont="1" applyBorder="1" applyAlignment="1">
      <alignment horizontal="right" indent="2"/>
    </xf>
    <xf numFmtId="164" fontId="1067" fillId="0" borderId="784" xfId="0" applyNumberFormat="1" applyFont="1" applyBorder="1" applyAlignment="1">
      <alignment horizontal="right" indent="2"/>
    </xf>
    <xf numFmtId="164" fontId="1068" fillId="0" borderId="785" xfId="0" applyNumberFormat="1" applyFont="1" applyBorder="1" applyAlignment="1">
      <alignment horizontal="left"/>
    </xf>
    <xf numFmtId="164" fontId="1069" fillId="0" borderId="786" xfId="0" applyNumberFormat="1" applyFont="1" applyBorder="1" applyAlignment="1">
      <alignment horizontal="right" indent="2"/>
    </xf>
    <xf numFmtId="164" fontId="1070" fillId="0" borderId="787" xfId="0" applyNumberFormat="1" applyFont="1" applyBorder="1" applyAlignment="1">
      <alignment horizontal="right" indent="2"/>
    </xf>
    <xf numFmtId="164" fontId="1071" fillId="0" borderId="788" xfId="0" applyNumberFormat="1" applyFont="1" applyBorder="1" applyAlignment="1">
      <alignment horizontal="left"/>
    </xf>
    <xf numFmtId="164" fontId="1072" fillId="0" borderId="789" xfId="0" applyNumberFormat="1" applyFont="1" applyBorder="1" applyAlignment="1">
      <alignment horizontal="right" indent="2"/>
    </xf>
    <xf numFmtId="164" fontId="1073" fillId="0" borderId="790" xfId="0" applyNumberFormat="1" applyFont="1" applyBorder="1" applyAlignment="1">
      <alignment horizontal="right" indent="2"/>
    </xf>
    <xf numFmtId="164" fontId="1074" fillId="0" borderId="791" xfId="0" applyNumberFormat="1" applyFont="1" applyBorder="1" applyAlignment="1">
      <alignment horizontal="center"/>
    </xf>
    <xf numFmtId="164" fontId="1075" fillId="0" borderId="792" xfId="0" applyNumberFormat="1" applyFont="1" applyBorder="1" applyAlignment="1">
      <alignment horizontal="center"/>
    </xf>
    <xf numFmtId="164" fontId="1076" fillId="0" borderId="793" xfId="0" applyNumberFormat="1" applyFont="1" applyBorder="1" applyAlignment="1">
      <alignment horizontal="center"/>
    </xf>
    <xf numFmtId="164" fontId="1077" fillId="0" borderId="794" xfId="0" applyNumberFormat="1" applyFont="1" applyBorder="1" applyAlignment="1">
      <alignment horizontal="center"/>
    </xf>
    <xf numFmtId="164" fontId="1078" fillId="0" borderId="795" xfId="0" applyNumberFormat="1" applyFont="1" applyBorder="1" applyAlignment="1">
      <alignment horizontal="center"/>
    </xf>
    <xf numFmtId="164" fontId="1079" fillId="0" borderId="796" xfId="0" applyNumberFormat="1" applyFont="1" applyBorder="1" applyAlignment="1">
      <alignment horizontal="center"/>
    </xf>
    <xf numFmtId="164" fontId="1080" fillId="0" borderId="797" xfId="0" applyNumberFormat="1" applyFont="1" applyBorder="1" applyAlignment="1">
      <alignment horizontal="center"/>
    </xf>
    <xf numFmtId="164" fontId="1081" fillId="0" borderId="798" xfId="0" applyNumberFormat="1" applyFont="1" applyBorder="1" applyAlignment="1">
      <alignment horizontal="center"/>
    </xf>
    <xf numFmtId="164" fontId="1082" fillId="0" borderId="799" xfId="0" applyNumberFormat="1" applyFont="1" applyBorder="1" applyAlignment="1">
      <alignment horizontal="center"/>
    </xf>
    <xf numFmtId="164" fontId="1083" fillId="0" borderId="800" xfId="0" applyNumberFormat="1" applyFont="1" applyBorder="1"/>
    <xf numFmtId="164" fontId="1084" fillId="0" borderId="801" xfId="0" applyNumberFormat="1" applyFont="1" applyBorder="1" applyAlignment="1">
      <alignment horizontal="centerContinuous"/>
    </xf>
    <xf numFmtId="164" fontId="1085" fillId="0" borderId="803" xfId="0" applyNumberFormat="1" applyFont="1" applyBorder="1" applyAlignment="1">
      <alignment horizontal="centerContinuous"/>
    </xf>
    <xf numFmtId="164" fontId="1086" fillId="0" borderId="804" xfId="0" applyNumberFormat="1" applyFont="1" applyBorder="1" applyAlignment="1">
      <alignment horizontal="left"/>
    </xf>
    <xf numFmtId="164" fontId="1087" fillId="0" borderId="805" xfId="0" applyNumberFormat="1" applyFont="1" applyBorder="1" applyAlignment="1">
      <alignment horizontal="left"/>
    </xf>
    <xf numFmtId="164" fontId="1088" fillId="0" borderId="806" xfId="0" applyNumberFormat="1" applyFont="1" applyBorder="1" applyAlignment="1">
      <alignment horizontal="left"/>
    </xf>
    <xf numFmtId="164" fontId="1089" fillId="0" borderId="807" xfId="0" applyNumberFormat="1" applyFont="1" applyBorder="1" applyAlignment="1">
      <alignment horizontal="left"/>
    </xf>
    <xf numFmtId="164" fontId="1090" fillId="0" borderId="808" xfId="0" applyNumberFormat="1" applyFont="1" applyBorder="1" applyAlignment="1">
      <alignment horizontal="left"/>
    </xf>
    <xf numFmtId="164" fontId="1091" fillId="0" borderId="809" xfId="0" applyNumberFormat="1" applyFont="1" applyBorder="1" applyAlignment="1">
      <alignment horizontal="left"/>
    </xf>
    <xf numFmtId="164" fontId="1092" fillId="0" borderId="810" xfId="0" applyNumberFormat="1" applyFont="1" applyBorder="1" applyAlignment="1">
      <alignment horizontal="left"/>
    </xf>
    <xf numFmtId="164" fontId="1093" fillId="0" borderId="811" xfId="0" applyNumberFormat="1" applyFont="1" applyBorder="1" applyAlignment="1">
      <alignment horizontal="left"/>
    </xf>
    <xf numFmtId="164" fontId="1094" fillId="0" borderId="812" xfId="0" applyNumberFormat="1" applyFont="1" applyBorder="1" applyAlignment="1">
      <alignment horizontal="left"/>
    </xf>
    <xf numFmtId="164" fontId="1095" fillId="0" borderId="813" xfId="0" applyNumberFormat="1" applyFont="1" applyBorder="1" applyAlignment="1">
      <alignment horizontal="left"/>
    </xf>
    <xf numFmtId="164" fontId="1096" fillId="0" borderId="814" xfId="0" applyNumberFormat="1" applyFont="1" applyBorder="1" applyAlignment="1">
      <alignment horizontal="left" indent="2"/>
    </xf>
    <xf numFmtId="164" fontId="1097" fillId="0" borderId="815" xfId="0" applyNumberFormat="1" applyFont="1" applyBorder="1" applyAlignment="1">
      <alignment horizontal="left" indent="2"/>
    </xf>
    <xf numFmtId="164" fontId="1098" fillId="0" borderId="816" xfId="0" applyNumberFormat="1" applyFont="1" applyBorder="1" applyAlignment="1">
      <alignment horizontal="left" indent="2"/>
    </xf>
    <xf numFmtId="164" fontId="1099" fillId="0" borderId="817" xfId="0" applyNumberFormat="1" applyFont="1" applyBorder="1" applyAlignment="1">
      <alignment horizontal="left" indent="2"/>
    </xf>
    <xf numFmtId="164" fontId="1100" fillId="0" borderId="818" xfId="0" applyNumberFormat="1" applyFont="1" applyBorder="1" applyAlignment="1">
      <alignment horizontal="left" indent="2"/>
    </xf>
    <xf numFmtId="164" fontId="1101" fillId="0" borderId="819" xfId="0" applyNumberFormat="1" applyFont="1" applyBorder="1" applyAlignment="1">
      <alignment horizontal="right" indent="2"/>
    </xf>
    <xf numFmtId="164" fontId="1102" fillId="0" borderId="820" xfId="0" applyNumberFormat="1" applyFont="1" applyBorder="1" applyAlignment="1">
      <alignment horizontal="right" indent="2"/>
    </xf>
    <xf numFmtId="164" fontId="1103" fillId="0" borderId="821" xfId="0" applyNumberFormat="1" applyFont="1" applyBorder="1" applyAlignment="1">
      <alignment horizontal="right" indent="2"/>
    </xf>
    <xf numFmtId="164" fontId="1104" fillId="0" borderId="822" xfId="0" applyNumberFormat="1" applyFont="1" applyBorder="1" applyAlignment="1">
      <alignment horizontal="right" indent="2"/>
    </xf>
    <xf numFmtId="164" fontId="1105" fillId="0" borderId="823" xfId="0" applyNumberFormat="1" applyFont="1" applyBorder="1" applyAlignment="1">
      <alignment horizontal="right" indent="2"/>
    </xf>
    <xf numFmtId="164" fontId="1106" fillId="0" borderId="824" xfId="0" applyNumberFormat="1" applyFont="1" applyBorder="1" applyAlignment="1">
      <alignment horizontal="right" indent="2"/>
    </xf>
    <xf numFmtId="164" fontId="1107" fillId="0" borderId="825" xfId="0" applyNumberFormat="1" applyFont="1" applyBorder="1" applyAlignment="1">
      <alignment horizontal="right" indent="2"/>
    </xf>
    <xf numFmtId="164" fontId="1108" fillId="0" borderId="826" xfId="0" applyNumberFormat="1" applyFont="1" applyBorder="1" applyAlignment="1">
      <alignment horizontal="right" indent="2"/>
    </xf>
    <xf numFmtId="164" fontId="1109" fillId="0" borderId="827" xfId="0" applyNumberFormat="1" applyFont="1" applyBorder="1" applyAlignment="1">
      <alignment horizontal="right" indent="2"/>
    </xf>
    <xf numFmtId="164" fontId="1110" fillId="0" borderId="828" xfId="0" applyNumberFormat="1" applyFont="1" applyBorder="1" applyAlignment="1">
      <alignment horizontal="right" indent="2"/>
    </xf>
    <xf numFmtId="164" fontId="1111" fillId="0" borderId="829" xfId="0" applyNumberFormat="1" applyFont="1" applyBorder="1" applyAlignment="1">
      <alignment horizontal="right" indent="2"/>
    </xf>
    <xf numFmtId="164" fontId="1112" fillId="0" borderId="830" xfId="0" applyNumberFormat="1" applyFont="1" applyBorder="1" applyAlignment="1">
      <alignment horizontal="right" indent="2"/>
    </xf>
    <xf numFmtId="164" fontId="1113" fillId="0" borderId="831" xfId="0" applyNumberFormat="1" applyFont="1" applyBorder="1" applyAlignment="1">
      <alignment horizontal="right" indent="2"/>
    </xf>
    <xf numFmtId="164" fontId="1114" fillId="0" borderId="832" xfId="0" applyNumberFormat="1" applyFont="1" applyBorder="1" applyAlignment="1">
      <alignment horizontal="right" indent="2"/>
    </xf>
    <xf numFmtId="164" fontId="1115" fillId="0" borderId="833" xfId="0" applyNumberFormat="1" applyFont="1" applyBorder="1" applyAlignment="1">
      <alignment horizontal="right" indent="2"/>
    </xf>
    <xf numFmtId="164" fontId="1116" fillId="0" borderId="834" xfId="0" applyNumberFormat="1" applyFont="1" applyBorder="1" applyAlignment="1">
      <alignment horizontal="right" indent="2"/>
    </xf>
    <xf numFmtId="164" fontId="1117" fillId="0" borderId="835" xfId="0" applyNumberFormat="1" applyFont="1" applyBorder="1" applyAlignment="1">
      <alignment horizontal="right" indent="2"/>
    </xf>
    <xf numFmtId="164" fontId="1118" fillId="0" borderId="836" xfId="0" applyNumberFormat="1" applyFont="1" applyBorder="1" applyAlignment="1">
      <alignment horizontal="right" indent="2"/>
    </xf>
    <xf numFmtId="164" fontId="1119" fillId="0" borderId="837" xfId="0" applyNumberFormat="1" applyFont="1" applyBorder="1" applyAlignment="1">
      <alignment horizontal="right" indent="2"/>
    </xf>
    <xf numFmtId="164" fontId="1120" fillId="0" borderId="838" xfId="0" applyNumberFormat="1" applyFont="1" applyBorder="1" applyAlignment="1">
      <alignment horizontal="right" indent="2"/>
    </xf>
    <xf numFmtId="164" fontId="1121" fillId="0" borderId="839" xfId="0" applyNumberFormat="1" applyFont="1" applyBorder="1" applyAlignment="1">
      <alignment horizontal="right" indent="2"/>
    </xf>
    <xf numFmtId="164" fontId="1122" fillId="0" borderId="840" xfId="0" applyNumberFormat="1" applyFont="1" applyBorder="1" applyAlignment="1">
      <alignment horizontal="right" indent="2"/>
    </xf>
    <xf numFmtId="164" fontId="1123" fillId="0" borderId="841" xfId="0" applyNumberFormat="1" applyFont="1" applyBorder="1" applyAlignment="1">
      <alignment horizontal="right" indent="2"/>
    </xf>
    <xf numFmtId="164" fontId="1124" fillId="0" borderId="842" xfId="0" applyNumberFormat="1" applyFont="1" applyBorder="1" applyAlignment="1">
      <alignment horizontal="right" indent="2"/>
    </xf>
    <xf numFmtId="164" fontId="1125" fillId="0" borderId="843" xfId="0" applyNumberFormat="1" applyFont="1" applyBorder="1" applyAlignment="1">
      <alignment horizontal="right" indent="2"/>
    </xf>
    <xf numFmtId="164" fontId="1126" fillId="0" borderId="844" xfId="0" applyNumberFormat="1" applyFont="1" applyBorder="1" applyAlignment="1">
      <alignment horizontal="right" indent="2"/>
    </xf>
    <xf numFmtId="164" fontId="1127" fillId="0" borderId="845" xfId="0" applyNumberFormat="1" applyFont="1" applyBorder="1" applyAlignment="1">
      <alignment horizontal="right" indent="2"/>
    </xf>
    <xf numFmtId="164" fontId="1128" fillId="0" borderId="846" xfId="0" applyNumberFormat="1" applyFont="1" applyBorder="1" applyAlignment="1">
      <alignment horizontal="right" indent="2"/>
    </xf>
    <xf numFmtId="164" fontId="1129" fillId="0" borderId="847" xfId="0" applyNumberFormat="1" applyFont="1" applyBorder="1" applyAlignment="1">
      <alignment horizontal="right" indent="2"/>
    </xf>
    <xf numFmtId="164" fontId="1130" fillId="0" borderId="848" xfId="0" applyNumberFormat="1" applyFont="1" applyBorder="1" applyAlignment="1">
      <alignment horizontal="right" indent="2"/>
    </xf>
    <xf numFmtId="0" fontId="1131" fillId="0" borderId="849" xfId="0" applyFont="1" applyBorder="1" applyAlignment="1">
      <alignment horizontal="right" indent="2"/>
    </xf>
    <xf numFmtId="0" fontId="1132" fillId="0" borderId="850" xfId="0" applyFont="1" applyBorder="1" applyAlignment="1">
      <alignment horizontal="right" indent="2"/>
    </xf>
    <xf numFmtId="164" fontId="1133" fillId="0" borderId="851" xfId="0" applyNumberFormat="1" applyFont="1" applyBorder="1" applyAlignment="1">
      <alignment horizontal="right" indent="2"/>
    </xf>
    <xf numFmtId="0" fontId="1134" fillId="0" borderId="852" xfId="0" applyFont="1" applyBorder="1" applyAlignment="1">
      <alignment horizontal="right" indent="2"/>
    </xf>
    <xf numFmtId="0" fontId="1135" fillId="0" borderId="853" xfId="0" applyFont="1" applyBorder="1" applyAlignment="1">
      <alignment horizontal="right" indent="2"/>
    </xf>
    <xf numFmtId="164" fontId="1136" fillId="0" borderId="854" xfId="0" applyNumberFormat="1" applyFont="1" applyBorder="1" applyAlignment="1">
      <alignment horizontal="right" indent="2"/>
    </xf>
    <xf numFmtId="0" fontId="1137" fillId="0" borderId="855" xfId="0" applyFont="1" applyBorder="1" applyAlignment="1">
      <alignment horizontal="right" indent="2"/>
    </xf>
    <xf numFmtId="0" fontId="1138" fillId="0" borderId="856" xfId="0" applyFont="1" applyBorder="1" applyAlignment="1">
      <alignment horizontal="right" indent="2"/>
    </xf>
    <xf numFmtId="164" fontId="1139" fillId="0" borderId="857" xfId="0" applyNumberFormat="1" applyFont="1" applyBorder="1" applyAlignment="1">
      <alignment horizontal="right" indent="2"/>
    </xf>
    <xf numFmtId="0" fontId="1140" fillId="0" borderId="858" xfId="0" applyFont="1" applyBorder="1" applyAlignment="1">
      <alignment horizontal="right" indent="2"/>
    </xf>
    <xf numFmtId="0" fontId="1141" fillId="0" borderId="859" xfId="0" applyFont="1" applyBorder="1" applyAlignment="1">
      <alignment horizontal="right" indent="2"/>
    </xf>
    <xf numFmtId="164" fontId="1142" fillId="0" borderId="860" xfId="0" applyNumberFormat="1" applyFont="1" applyBorder="1" applyAlignment="1">
      <alignment horizontal="right" indent="2"/>
    </xf>
    <xf numFmtId="0" fontId="1143" fillId="0" borderId="861" xfId="0" applyFont="1" applyBorder="1" applyAlignment="1">
      <alignment horizontal="right" indent="2"/>
    </xf>
    <xf numFmtId="0" fontId="1144" fillId="0" borderId="862" xfId="0" applyFont="1" applyBorder="1" applyAlignment="1">
      <alignment horizontal="right" indent="2"/>
    </xf>
    <xf numFmtId="164" fontId="1145" fillId="0" borderId="863" xfId="0" applyNumberFormat="1" applyFont="1" applyBorder="1" applyAlignment="1">
      <alignment horizontal="right" indent="2"/>
    </xf>
    <xf numFmtId="164" fontId="1146" fillId="0" borderId="864" xfId="0" applyNumberFormat="1" applyFont="1" applyBorder="1" applyAlignment="1">
      <alignment horizontal="left" indent="2"/>
    </xf>
    <xf numFmtId="0" fontId="1147" fillId="0" borderId="865" xfId="0" applyFont="1" applyBorder="1" applyAlignment="1">
      <alignment horizontal="right" indent="2"/>
    </xf>
    <xf numFmtId="0" fontId="1148" fillId="0" borderId="866" xfId="0" applyFont="1" applyBorder="1" applyAlignment="1">
      <alignment horizontal="right" indent="2"/>
    </xf>
    <xf numFmtId="164" fontId="1149" fillId="0" borderId="867" xfId="0" applyNumberFormat="1" applyFont="1" applyBorder="1" applyAlignment="1">
      <alignment horizontal="right" indent="2"/>
    </xf>
    <xf numFmtId="164" fontId="1150" fillId="0" borderId="868" xfId="0" applyNumberFormat="1" applyFont="1" applyBorder="1" applyAlignment="1">
      <alignment horizontal="left" indent="2"/>
    </xf>
    <xf numFmtId="164" fontId="1151" fillId="0" borderId="869" xfId="0" applyNumberFormat="1" applyFont="1" applyBorder="1" applyAlignment="1">
      <alignment horizontal="right" indent="2"/>
    </xf>
    <xf numFmtId="0" fontId="1152" fillId="0" borderId="870" xfId="0" applyFont="1" applyBorder="1" applyAlignment="1">
      <alignment horizontal="right" indent="2"/>
    </xf>
    <xf numFmtId="164" fontId="1153" fillId="0" borderId="871" xfId="0" applyNumberFormat="1" applyFont="1" applyBorder="1" applyAlignment="1">
      <alignment horizontal="right" indent="2"/>
    </xf>
    <xf numFmtId="164" fontId="1154" fillId="0" borderId="872" xfId="0" applyNumberFormat="1" applyFont="1" applyBorder="1" applyAlignment="1">
      <alignment horizontal="center"/>
    </xf>
    <xf numFmtId="164" fontId="1155" fillId="0" borderId="873" xfId="0" applyNumberFormat="1" applyFont="1" applyBorder="1" applyAlignment="1">
      <alignment horizontal="center"/>
    </xf>
    <xf numFmtId="0" fontId="1156" fillId="0" borderId="874" xfId="0" applyFont="1" applyBorder="1" applyAlignment="1">
      <alignment horizontal="left"/>
    </xf>
    <xf numFmtId="0" fontId="1157" fillId="0" borderId="875" xfId="0" applyFont="1" applyBorder="1" applyAlignment="1">
      <alignment horizontal="right" indent="2"/>
    </xf>
    <xf numFmtId="0" fontId="1158" fillId="0" borderId="876" xfId="0" applyFont="1" applyBorder="1" applyAlignment="1">
      <alignment horizontal="right" indent="2"/>
    </xf>
    <xf numFmtId="0" fontId="1159" fillId="0" borderId="877" xfId="0" applyFont="1" applyBorder="1" applyAlignment="1">
      <alignment horizontal="right" indent="2"/>
    </xf>
    <xf numFmtId="164" fontId="1160" fillId="0" borderId="878" xfId="0" applyNumberFormat="1" applyFont="1" applyBorder="1" applyAlignment="1">
      <alignment horizontal="center"/>
    </xf>
    <xf numFmtId="164" fontId="1161" fillId="0" borderId="879" xfId="0" applyNumberFormat="1" applyFont="1" applyBorder="1" applyAlignment="1">
      <alignment horizontal="center"/>
    </xf>
    <xf numFmtId="0" fontId="1162" fillId="0" borderId="880" xfId="0" applyFont="1" applyBorder="1" applyAlignment="1">
      <alignment horizontal="left"/>
    </xf>
    <xf numFmtId="0" fontId="1163" fillId="0" borderId="881" xfId="0" applyFont="1" applyBorder="1" applyAlignment="1">
      <alignment horizontal="right" indent="2"/>
    </xf>
    <xf numFmtId="0" fontId="1164" fillId="0" borderId="882" xfId="0" applyFont="1" applyBorder="1" applyAlignment="1">
      <alignment horizontal="right" indent="2"/>
    </xf>
    <xf numFmtId="0" fontId="1165" fillId="0" borderId="883" xfId="0" applyFont="1" applyBorder="1" applyAlignment="1">
      <alignment horizontal="right" indent="2"/>
    </xf>
    <xf numFmtId="164" fontId="1166" fillId="0" borderId="884" xfId="0" applyNumberFormat="1" applyFont="1" applyBorder="1" applyAlignment="1">
      <alignment horizontal="center"/>
    </xf>
    <xf numFmtId="164" fontId="1167" fillId="0" borderId="885" xfId="0" applyNumberFormat="1" applyFont="1" applyBorder="1" applyAlignment="1">
      <alignment horizontal="center"/>
    </xf>
    <xf numFmtId="0" fontId="0" fillId="0" borderId="886" xfId="0" applyBorder="1"/>
    <xf numFmtId="0" fontId="0" fillId="0" borderId="887" xfId="0" applyBorder="1"/>
    <xf numFmtId="0" fontId="1168" fillId="0" borderId="888" xfId="0" applyFont="1" applyBorder="1" applyAlignment="1">
      <alignment horizontal="left"/>
    </xf>
    <xf numFmtId="0" fontId="1169" fillId="0" borderId="889" xfId="0" applyFont="1" applyBorder="1" applyAlignment="1">
      <alignment horizontal="right" indent="2"/>
    </xf>
    <xf numFmtId="0" fontId="1170" fillId="0" borderId="890" xfId="0" applyFont="1" applyBorder="1" applyAlignment="1">
      <alignment horizontal="right" indent="2"/>
    </xf>
    <xf numFmtId="0" fontId="1171" fillId="0" borderId="891" xfId="0" applyFont="1" applyBorder="1" applyAlignment="1">
      <alignment horizontal="right" indent="2"/>
    </xf>
    <xf numFmtId="164" fontId="1172" fillId="0" borderId="893" xfId="0" applyNumberFormat="1" applyFont="1" applyBorder="1" applyAlignment="1">
      <alignment horizontal="center"/>
    </xf>
    <xf numFmtId="164" fontId="1173" fillId="0" borderId="894" xfId="0" applyNumberFormat="1" applyFont="1" applyBorder="1" applyAlignment="1">
      <alignment horizontal="center"/>
    </xf>
    <xf numFmtId="164" fontId="1174" fillId="0" borderId="895" xfId="0" applyNumberFormat="1" applyFont="1" applyBorder="1" applyAlignment="1">
      <alignment horizontal="center"/>
    </xf>
    <xf numFmtId="164" fontId="1175" fillId="0" borderId="896" xfId="0" applyNumberFormat="1" applyFont="1" applyBorder="1" applyAlignment="1">
      <alignment horizontal="center"/>
    </xf>
    <xf numFmtId="164" fontId="1176" fillId="0" borderId="897" xfId="0" applyNumberFormat="1" applyFont="1" applyBorder="1" applyAlignment="1">
      <alignment horizontal="center"/>
    </xf>
    <xf numFmtId="164" fontId="1177" fillId="0" borderId="898" xfId="0" applyNumberFormat="1" applyFont="1" applyBorder="1" applyAlignment="1">
      <alignment horizontal="center"/>
    </xf>
    <xf numFmtId="164" fontId="1178" fillId="0" borderId="899" xfId="0" applyNumberFormat="1" applyFont="1" applyBorder="1" applyAlignment="1">
      <alignment horizontal="center"/>
    </xf>
    <xf numFmtId="164" fontId="1179" fillId="0" borderId="900" xfId="0" applyNumberFormat="1" applyFont="1" applyBorder="1"/>
    <xf numFmtId="164" fontId="1180" fillId="0" borderId="901" xfId="0" applyNumberFormat="1" applyFont="1" applyBorder="1" applyAlignment="1">
      <alignment horizontal="centerContinuous"/>
    </xf>
    <xf numFmtId="164" fontId="1181" fillId="0" borderId="902" xfId="0" applyNumberFormat="1" applyFont="1" applyBorder="1" applyAlignment="1">
      <alignment horizontal="centerContinuous"/>
    </xf>
    <xf numFmtId="164" fontId="1182" fillId="0" borderId="903" xfId="0" applyNumberFormat="1" applyFont="1" applyBorder="1" applyAlignment="1">
      <alignment horizontal="left"/>
    </xf>
    <xf numFmtId="164" fontId="1183" fillId="0" borderId="904" xfId="0" applyNumberFormat="1" applyFont="1" applyBorder="1" applyAlignment="1">
      <alignment horizontal="left"/>
    </xf>
    <xf numFmtId="164" fontId="1184" fillId="0" borderId="905" xfId="0" applyNumberFormat="1" applyFont="1" applyBorder="1" applyAlignment="1">
      <alignment horizontal="left"/>
    </xf>
    <xf numFmtId="164" fontId="1185" fillId="0" borderId="906" xfId="0" applyNumberFormat="1" applyFont="1" applyBorder="1" applyAlignment="1">
      <alignment horizontal="left"/>
    </xf>
    <xf numFmtId="164" fontId="1186" fillId="0" borderId="907" xfId="0" applyNumberFormat="1" applyFont="1" applyBorder="1" applyAlignment="1">
      <alignment horizontal="left"/>
    </xf>
    <xf numFmtId="164" fontId="1187" fillId="0" borderId="908" xfId="0" applyNumberFormat="1" applyFont="1" applyBorder="1" applyAlignment="1">
      <alignment horizontal="left"/>
    </xf>
    <xf numFmtId="164" fontId="1188" fillId="0" borderId="909" xfId="0" applyNumberFormat="1" applyFont="1" applyBorder="1" applyAlignment="1">
      <alignment horizontal="left"/>
    </xf>
    <xf numFmtId="164" fontId="1189" fillId="0" borderId="910" xfId="0" applyNumberFormat="1" applyFont="1" applyBorder="1" applyAlignment="1">
      <alignment horizontal="left"/>
    </xf>
    <xf numFmtId="164" fontId="1190" fillId="0" borderId="911" xfId="0" applyNumberFormat="1" applyFont="1" applyBorder="1" applyAlignment="1">
      <alignment horizontal="left"/>
    </xf>
    <xf numFmtId="164" fontId="1191" fillId="0" borderId="912" xfId="0" applyNumberFormat="1" applyFont="1" applyBorder="1" applyAlignment="1">
      <alignment horizontal="left"/>
    </xf>
    <xf numFmtId="164" fontId="1192" fillId="0" borderId="913" xfId="0" applyNumberFormat="1" applyFont="1" applyBorder="1" applyAlignment="1">
      <alignment horizontal="left" indent="2"/>
    </xf>
    <xf numFmtId="164" fontId="1193" fillId="0" borderId="914" xfId="0" applyNumberFormat="1" applyFont="1" applyBorder="1" applyAlignment="1">
      <alignment horizontal="left" indent="2"/>
    </xf>
    <xf numFmtId="164" fontId="1194" fillId="0" borderId="915" xfId="0" applyNumberFormat="1" applyFont="1" applyBorder="1" applyAlignment="1">
      <alignment horizontal="left" indent="2"/>
    </xf>
    <xf numFmtId="164" fontId="1195" fillId="0" borderId="916" xfId="0" applyNumberFormat="1" applyFont="1" applyBorder="1" applyAlignment="1">
      <alignment horizontal="left" indent="2"/>
    </xf>
    <xf numFmtId="164" fontId="1196" fillId="0" borderId="917" xfId="0" applyNumberFormat="1" applyFont="1" applyBorder="1" applyAlignment="1">
      <alignment horizontal="left" indent="2"/>
    </xf>
    <xf numFmtId="164" fontId="1197" fillId="0" borderId="918" xfId="0" applyNumberFormat="1" applyFont="1" applyBorder="1" applyAlignment="1">
      <alignment horizontal="right" indent="2"/>
    </xf>
    <xf numFmtId="164" fontId="1198" fillId="0" borderId="919" xfId="0" applyNumberFormat="1" applyFont="1" applyBorder="1" applyAlignment="1">
      <alignment horizontal="right" indent="2"/>
    </xf>
    <xf numFmtId="164" fontId="1199" fillId="0" borderId="920" xfId="0" applyNumberFormat="1" applyFont="1" applyBorder="1" applyAlignment="1">
      <alignment horizontal="right" indent="2"/>
    </xf>
    <xf numFmtId="164" fontId="1200" fillId="0" borderId="921" xfId="0" applyNumberFormat="1" applyFont="1" applyBorder="1" applyAlignment="1">
      <alignment horizontal="right" indent="2"/>
    </xf>
    <xf numFmtId="164" fontId="1201" fillId="0" borderId="922" xfId="0" applyNumberFormat="1" applyFont="1" applyBorder="1" applyAlignment="1">
      <alignment horizontal="right" indent="2"/>
    </xf>
    <xf numFmtId="164" fontId="1202" fillId="0" borderId="923" xfId="0" applyNumberFormat="1" applyFont="1" applyBorder="1" applyAlignment="1">
      <alignment horizontal="right" indent="2"/>
    </xf>
    <xf numFmtId="164" fontId="1203" fillId="0" borderId="924" xfId="0" applyNumberFormat="1" applyFont="1" applyBorder="1" applyAlignment="1">
      <alignment horizontal="right" indent="2"/>
    </xf>
    <xf numFmtId="164" fontId="1204" fillId="0" borderId="925" xfId="0" applyNumberFormat="1" applyFont="1" applyBorder="1" applyAlignment="1">
      <alignment horizontal="right" indent="2"/>
    </xf>
    <xf numFmtId="164" fontId="1205" fillId="0" borderId="926" xfId="0" applyNumberFormat="1" applyFont="1" applyBorder="1" applyAlignment="1">
      <alignment horizontal="right" indent="2"/>
    </xf>
    <xf numFmtId="164" fontId="1206" fillId="0" borderId="927" xfId="0" applyNumberFormat="1" applyFont="1" applyBorder="1" applyAlignment="1">
      <alignment horizontal="right" indent="2"/>
    </xf>
    <xf numFmtId="164" fontId="1207" fillId="0" borderId="928" xfId="0" applyNumberFormat="1" applyFont="1" applyBorder="1" applyAlignment="1">
      <alignment horizontal="right" indent="2"/>
    </xf>
    <xf numFmtId="164" fontId="1208" fillId="0" borderId="929" xfId="0" applyNumberFormat="1" applyFont="1" applyBorder="1" applyAlignment="1">
      <alignment horizontal="right" indent="2"/>
    </xf>
    <xf numFmtId="164" fontId="1209" fillId="0" borderId="930" xfId="0" applyNumberFormat="1" applyFont="1" applyBorder="1" applyAlignment="1">
      <alignment horizontal="right" indent="2"/>
    </xf>
    <xf numFmtId="164" fontId="1210" fillId="0" borderId="931" xfId="0" applyNumberFormat="1" applyFont="1" applyBorder="1" applyAlignment="1">
      <alignment horizontal="right" indent="2"/>
    </xf>
    <xf numFmtId="164" fontId="1211" fillId="0" borderId="932" xfId="0" applyNumberFormat="1" applyFont="1" applyBorder="1" applyAlignment="1">
      <alignment horizontal="right" indent="2"/>
    </xf>
    <xf numFmtId="164" fontId="1212" fillId="0" borderId="933" xfId="0" applyNumberFormat="1" applyFont="1" applyBorder="1" applyAlignment="1">
      <alignment horizontal="right" indent="2"/>
    </xf>
    <xf numFmtId="164" fontId="1213" fillId="0" borderId="934" xfId="0" applyNumberFormat="1" applyFont="1" applyBorder="1" applyAlignment="1">
      <alignment horizontal="right" indent="2"/>
    </xf>
    <xf numFmtId="164" fontId="1214" fillId="0" borderId="935" xfId="0" applyNumberFormat="1" applyFont="1" applyBorder="1" applyAlignment="1">
      <alignment horizontal="right" indent="2"/>
    </xf>
    <xf numFmtId="164" fontId="1215" fillId="0" borderId="936" xfId="0" applyNumberFormat="1" applyFont="1" applyBorder="1" applyAlignment="1">
      <alignment horizontal="right" indent="2"/>
    </xf>
    <xf numFmtId="164" fontId="1216" fillId="0" borderId="937" xfId="0" applyNumberFormat="1" applyFont="1" applyBorder="1" applyAlignment="1">
      <alignment horizontal="right" indent="2"/>
    </xf>
    <xf numFmtId="164" fontId="1217" fillId="0" borderId="938" xfId="0" applyNumberFormat="1" applyFont="1" applyBorder="1" applyAlignment="1">
      <alignment horizontal="right" indent="2"/>
    </xf>
    <xf numFmtId="164" fontId="1218" fillId="0" borderId="939" xfId="0" applyNumberFormat="1" applyFont="1" applyBorder="1" applyAlignment="1">
      <alignment horizontal="right" indent="2"/>
    </xf>
    <xf numFmtId="164" fontId="1219" fillId="0" borderId="940" xfId="0" applyNumberFormat="1" applyFont="1" applyBorder="1" applyAlignment="1">
      <alignment horizontal="right" indent="2"/>
    </xf>
    <xf numFmtId="164" fontId="1220" fillId="0" borderId="941" xfId="0" applyNumberFormat="1" applyFont="1" applyBorder="1" applyAlignment="1">
      <alignment horizontal="right" indent="2"/>
    </xf>
    <xf numFmtId="164" fontId="1221" fillId="0" borderId="942" xfId="0" applyNumberFormat="1" applyFont="1" applyBorder="1" applyAlignment="1">
      <alignment horizontal="right" indent="2"/>
    </xf>
    <xf numFmtId="164" fontId="1222" fillId="0" borderId="943" xfId="0" applyNumberFormat="1" applyFont="1" applyBorder="1" applyAlignment="1">
      <alignment horizontal="right" indent="2"/>
    </xf>
    <xf numFmtId="164" fontId="1223" fillId="0" borderId="944" xfId="0" applyNumberFormat="1" applyFont="1" applyBorder="1" applyAlignment="1">
      <alignment horizontal="right" indent="2"/>
    </xf>
    <xf numFmtId="164" fontId="1224" fillId="0" borderId="945" xfId="0" applyNumberFormat="1" applyFont="1" applyBorder="1" applyAlignment="1">
      <alignment horizontal="right" indent="2"/>
    </xf>
    <xf numFmtId="164" fontId="1225" fillId="0" borderId="946" xfId="0" applyNumberFormat="1" applyFont="1" applyBorder="1" applyAlignment="1">
      <alignment horizontal="right" indent="2"/>
    </xf>
    <xf numFmtId="164" fontId="1226" fillId="0" borderId="947" xfId="0" applyNumberFormat="1" applyFont="1" applyBorder="1" applyAlignment="1">
      <alignment horizontal="right" indent="2"/>
    </xf>
    <xf numFmtId="164" fontId="1227" fillId="0" borderId="948" xfId="0" applyNumberFormat="1" applyFont="1" applyBorder="1" applyAlignment="1">
      <alignment horizontal="left" indent="2"/>
    </xf>
    <xf numFmtId="164" fontId="1228" fillId="0" borderId="949" xfId="0" applyNumberFormat="1" applyFont="1" applyBorder="1" applyAlignment="1">
      <alignment horizontal="right" indent="2"/>
    </xf>
    <xf numFmtId="164" fontId="1229" fillId="0" borderId="950" xfId="0" applyNumberFormat="1" applyFont="1" applyBorder="1" applyAlignment="1">
      <alignment horizontal="right" indent="2"/>
    </xf>
    <xf numFmtId="164" fontId="1230" fillId="0" borderId="951" xfId="0" applyNumberFormat="1" applyFont="1" applyBorder="1" applyAlignment="1">
      <alignment horizontal="left" indent="2"/>
    </xf>
    <xf numFmtId="164" fontId="1231" fillId="0" borderId="952" xfId="0" applyNumberFormat="1" applyFont="1" applyBorder="1" applyAlignment="1">
      <alignment horizontal="right" indent="2"/>
    </xf>
    <xf numFmtId="164" fontId="1232" fillId="0" borderId="953" xfId="0" applyNumberFormat="1" applyFont="1" applyBorder="1" applyAlignment="1">
      <alignment horizontal="right" indent="2"/>
    </xf>
    <xf numFmtId="164" fontId="1233" fillId="0" borderId="954" xfId="0" applyNumberFormat="1" applyFont="1" applyBorder="1" applyAlignment="1">
      <alignment horizontal="left"/>
    </xf>
    <xf numFmtId="164" fontId="1234" fillId="0" borderId="955" xfId="0" applyNumberFormat="1" applyFont="1" applyBorder="1" applyAlignment="1">
      <alignment horizontal="right" indent="2"/>
    </xf>
    <xf numFmtId="164" fontId="1235" fillId="0" borderId="956" xfId="0" applyNumberFormat="1" applyFont="1" applyBorder="1" applyAlignment="1">
      <alignment horizontal="right" indent="2"/>
    </xf>
    <xf numFmtId="164" fontId="1236" fillId="0" borderId="957" xfId="0" applyNumberFormat="1" applyFont="1" applyBorder="1" applyAlignment="1">
      <alignment horizontal="left"/>
    </xf>
    <xf numFmtId="164" fontId="1237" fillId="0" borderId="958" xfId="0" applyNumberFormat="1" applyFont="1" applyBorder="1" applyAlignment="1">
      <alignment horizontal="right" indent="2"/>
    </xf>
    <xf numFmtId="164" fontId="1238" fillId="0" borderId="959" xfId="0" applyNumberFormat="1" applyFont="1" applyBorder="1" applyAlignment="1">
      <alignment horizontal="right" indent="2"/>
    </xf>
    <xf numFmtId="0" fontId="0" fillId="0" borderId="960" xfId="0" applyBorder="1"/>
    <xf numFmtId="0" fontId="0" fillId="0" borderId="961" xfId="0" applyBorder="1"/>
    <xf numFmtId="164" fontId="1239" fillId="0" borderId="962" xfId="0" applyNumberFormat="1" applyFont="1" applyBorder="1" applyAlignment="1">
      <alignment horizontal="left"/>
    </xf>
    <xf numFmtId="164" fontId="1240" fillId="0" borderId="963" xfId="0" applyNumberFormat="1" applyFont="1" applyBorder="1" applyAlignment="1">
      <alignment horizontal="right" indent="2"/>
    </xf>
    <xf numFmtId="164" fontId="1241" fillId="0" borderId="964" xfId="0" applyNumberFormat="1" applyFont="1" applyBorder="1" applyAlignment="1">
      <alignment horizontal="right" indent="2"/>
    </xf>
    <xf numFmtId="164" fontId="1242" fillId="0" borderId="966" xfId="0" applyNumberFormat="1" applyFont="1" applyBorder="1" applyAlignment="1">
      <alignment horizontal="center"/>
    </xf>
    <xf numFmtId="164" fontId="1243" fillId="0" borderId="967" xfId="0" applyNumberFormat="1" applyFont="1" applyBorder="1" applyAlignment="1">
      <alignment horizontal="center"/>
    </xf>
    <xf numFmtId="164" fontId="1244" fillId="0" borderId="968" xfId="0" applyNumberFormat="1" applyFont="1" applyBorder="1" applyAlignment="1">
      <alignment horizontal="center"/>
    </xf>
    <xf numFmtId="164" fontId="1245" fillId="0" borderId="969" xfId="0" applyNumberFormat="1" applyFont="1" applyBorder="1" applyAlignment="1">
      <alignment horizontal="center"/>
    </xf>
    <xf numFmtId="164" fontId="1246" fillId="0" borderId="970" xfId="0" applyNumberFormat="1" applyFont="1" applyBorder="1" applyAlignment="1">
      <alignment horizontal="center"/>
    </xf>
    <xf numFmtId="164" fontId="1247" fillId="0" borderId="971" xfId="0" applyNumberFormat="1" applyFont="1" applyBorder="1" applyAlignment="1">
      <alignment horizontal="center"/>
    </xf>
    <xf numFmtId="164" fontId="1248" fillId="0" borderId="972" xfId="0" applyNumberFormat="1" applyFont="1" applyBorder="1" applyAlignment="1">
      <alignment horizontal="center"/>
    </xf>
    <xf numFmtId="164" fontId="1249" fillId="0" borderId="973" xfId="0" applyNumberFormat="1" applyFont="1" applyBorder="1"/>
    <xf numFmtId="164" fontId="1250" fillId="0" borderId="974" xfId="0" applyNumberFormat="1" applyFont="1" applyBorder="1" applyAlignment="1">
      <alignment horizontal="centerContinuous"/>
    </xf>
    <xf numFmtId="164" fontId="1251" fillId="0" borderId="975" xfId="0" applyNumberFormat="1" applyFont="1" applyBorder="1" applyAlignment="1">
      <alignment horizontal="centerContinuous"/>
    </xf>
    <xf numFmtId="164" fontId="1252" fillId="0" borderId="976" xfId="0" applyNumberFormat="1" applyFont="1" applyBorder="1" applyAlignment="1">
      <alignment horizontal="left"/>
    </xf>
    <xf numFmtId="164" fontId="1253" fillId="0" borderId="977" xfId="0" applyNumberFormat="1" applyFont="1" applyBorder="1" applyAlignment="1">
      <alignment horizontal="left"/>
    </xf>
    <xf numFmtId="164" fontId="1254" fillId="0" borderId="978" xfId="0" applyNumberFormat="1" applyFont="1" applyBorder="1" applyAlignment="1">
      <alignment horizontal="left"/>
    </xf>
    <xf numFmtId="164" fontId="1255" fillId="0" borderId="979" xfId="0" applyNumberFormat="1" applyFont="1" applyBorder="1" applyAlignment="1">
      <alignment horizontal="left"/>
    </xf>
    <xf numFmtId="164" fontId="1256" fillId="0" borderId="980" xfId="0" applyNumberFormat="1" applyFont="1" applyBorder="1" applyAlignment="1">
      <alignment horizontal="left"/>
    </xf>
    <xf numFmtId="164" fontId="1257" fillId="0" borderId="981" xfId="0" applyNumberFormat="1" applyFont="1" applyBorder="1" applyAlignment="1">
      <alignment horizontal="left"/>
    </xf>
    <xf numFmtId="164" fontId="1258" fillId="0" borderId="982" xfId="0" applyNumberFormat="1" applyFont="1" applyBorder="1" applyAlignment="1">
      <alignment horizontal="left"/>
    </xf>
    <xf numFmtId="164" fontId="1259" fillId="0" borderId="983" xfId="0" applyNumberFormat="1" applyFont="1" applyBorder="1" applyAlignment="1">
      <alignment horizontal="left"/>
    </xf>
    <xf numFmtId="164" fontId="1260" fillId="0" borderId="984" xfId="0" applyNumberFormat="1" applyFont="1" applyBorder="1" applyAlignment="1">
      <alignment horizontal="left"/>
    </xf>
    <xf numFmtId="164" fontId="1261" fillId="0" borderId="985" xfId="0" applyNumberFormat="1" applyFont="1" applyBorder="1" applyAlignment="1">
      <alignment horizontal="left"/>
    </xf>
    <xf numFmtId="164" fontId="1262" fillId="0" borderId="986" xfId="0" applyNumberFormat="1" applyFont="1" applyBorder="1" applyAlignment="1">
      <alignment horizontal="left"/>
    </xf>
    <xf numFmtId="164" fontId="1263" fillId="0" borderId="987" xfId="0" applyNumberFormat="1" applyFont="1" applyBorder="1" applyAlignment="1">
      <alignment horizontal="left"/>
    </xf>
    <xf numFmtId="164" fontId="1264" fillId="0" borderId="988" xfId="0" applyNumberFormat="1" applyFont="1" applyBorder="1" applyAlignment="1">
      <alignment horizontal="left"/>
    </xf>
    <xf numFmtId="164" fontId="1265" fillId="0" borderId="989" xfId="0" applyNumberFormat="1" applyFont="1" applyBorder="1" applyAlignment="1">
      <alignment horizontal="left"/>
    </xf>
    <xf numFmtId="164" fontId="1266" fillId="0" borderId="990" xfId="0" applyNumberFormat="1" applyFont="1" applyBorder="1" applyAlignment="1">
      <alignment horizontal="left"/>
    </xf>
    <xf numFmtId="164" fontId="1267" fillId="0" borderId="991" xfId="0" applyNumberFormat="1" applyFont="1" applyBorder="1" applyAlignment="1">
      <alignment horizontal="right" indent="2"/>
    </xf>
    <xf numFmtId="164" fontId="1268" fillId="0" borderId="992" xfId="0" applyNumberFormat="1" applyFont="1" applyBorder="1" applyAlignment="1">
      <alignment horizontal="right" indent="2"/>
    </xf>
    <xf numFmtId="164" fontId="1269" fillId="0" borderId="993" xfId="0" applyNumberFormat="1" applyFont="1" applyBorder="1" applyAlignment="1">
      <alignment horizontal="right" indent="2"/>
    </xf>
    <xf numFmtId="164" fontId="1270" fillId="0" borderId="994" xfId="0" applyNumberFormat="1" applyFont="1" applyBorder="1" applyAlignment="1">
      <alignment horizontal="right" indent="2"/>
    </xf>
    <xf numFmtId="164" fontId="1271" fillId="0" borderId="995" xfId="0" applyNumberFormat="1" applyFont="1" applyBorder="1" applyAlignment="1">
      <alignment horizontal="right" indent="2"/>
    </xf>
    <xf numFmtId="164" fontId="1272" fillId="0" borderId="996" xfId="0" applyNumberFormat="1" applyFont="1" applyBorder="1" applyAlignment="1">
      <alignment horizontal="right" indent="2"/>
    </xf>
    <xf numFmtId="164" fontId="1273" fillId="0" borderId="997" xfId="0" applyNumberFormat="1" applyFont="1" applyBorder="1" applyAlignment="1">
      <alignment horizontal="right" indent="2"/>
    </xf>
    <xf numFmtId="164" fontId="1274" fillId="0" borderId="998" xfId="0" applyNumberFormat="1" applyFont="1" applyBorder="1" applyAlignment="1">
      <alignment horizontal="right" indent="2"/>
    </xf>
    <xf numFmtId="164" fontId="1275" fillId="0" borderId="999" xfId="0" applyNumberFormat="1" applyFont="1" applyBorder="1" applyAlignment="1">
      <alignment horizontal="right" indent="2"/>
    </xf>
    <xf numFmtId="164" fontId="1276" fillId="0" borderId="1000" xfId="0" applyNumberFormat="1" applyFont="1" applyBorder="1" applyAlignment="1">
      <alignment horizontal="right" indent="2"/>
    </xf>
    <xf numFmtId="164" fontId="1277" fillId="0" borderId="1001" xfId="0" applyNumberFormat="1" applyFont="1" applyBorder="1" applyAlignment="1">
      <alignment horizontal="right" indent="2"/>
    </xf>
    <xf numFmtId="164" fontId="1278" fillId="0" borderId="1002" xfId="0" applyNumberFormat="1" applyFont="1" applyBorder="1" applyAlignment="1">
      <alignment horizontal="right" indent="2"/>
    </xf>
    <xf numFmtId="164" fontId="1279" fillId="0" borderId="1003" xfId="0" applyNumberFormat="1" applyFont="1" applyBorder="1" applyAlignment="1">
      <alignment horizontal="right" indent="2"/>
    </xf>
    <xf numFmtId="164" fontId="1280" fillId="0" borderId="1004" xfId="0" applyNumberFormat="1" applyFont="1" applyBorder="1" applyAlignment="1">
      <alignment horizontal="right" indent="2"/>
    </xf>
    <xf numFmtId="164" fontId="1281" fillId="0" borderId="1005" xfId="0" applyNumberFormat="1" applyFont="1" applyBorder="1" applyAlignment="1">
      <alignment horizontal="right" indent="2"/>
    </xf>
    <xf numFmtId="164" fontId="1282" fillId="0" borderId="1006" xfId="0" applyNumberFormat="1" applyFont="1" applyBorder="1" applyAlignment="1">
      <alignment horizontal="right" indent="2"/>
    </xf>
    <xf numFmtId="164" fontId="1283" fillId="0" borderId="1007" xfId="0" applyNumberFormat="1" applyFont="1" applyBorder="1" applyAlignment="1">
      <alignment horizontal="right" indent="2"/>
    </xf>
    <xf numFmtId="164" fontId="1284" fillId="0" borderId="1008" xfId="0" applyNumberFormat="1" applyFont="1" applyBorder="1" applyAlignment="1">
      <alignment horizontal="right" indent="2"/>
    </xf>
    <xf numFmtId="164" fontId="1285" fillId="0" borderId="1009" xfId="0" applyNumberFormat="1" applyFont="1" applyBorder="1" applyAlignment="1">
      <alignment horizontal="right" indent="2"/>
    </xf>
    <xf numFmtId="164" fontId="1286" fillId="0" borderId="1010" xfId="0" applyNumberFormat="1" applyFont="1" applyBorder="1" applyAlignment="1">
      <alignment horizontal="right" indent="2"/>
    </xf>
    <xf numFmtId="164" fontId="1287" fillId="0" borderId="1011" xfId="0" applyNumberFormat="1" applyFont="1" applyBorder="1" applyAlignment="1">
      <alignment horizontal="right" indent="2"/>
    </xf>
    <xf numFmtId="164" fontId="1288" fillId="0" borderId="1012" xfId="0" applyNumberFormat="1" applyFont="1" applyBorder="1" applyAlignment="1">
      <alignment horizontal="right" indent="2"/>
    </xf>
    <xf numFmtId="164" fontId="1289" fillId="0" borderId="1013" xfId="0" applyNumberFormat="1" applyFont="1" applyBorder="1" applyAlignment="1">
      <alignment horizontal="right" indent="2"/>
    </xf>
    <xf numFmtId="164" fontId="1290" fillId="0" borderId="1014" xfId="0" applyNumberFormat="1" applyFont="1" applyBorder="1" applyAlignment="1">
      <alignment horizontal="right" indent="2"/>
    </xf>
    <xf numFmtId="164" fontId="1291" fillId="0" borderId="1015" xfId="0" applyNumberFormat="1" applyFont="1" applyBorder="1" applyAlignment="1">
      <alignment horizontal="right" indent="2"/>
    </xf>
    <xf numFmtId="164" fontId="1292" fillId="0" borderId="1016" xfId="0" applyNumberFormat="1" applyFont="1" applyBorder="1" applyAlignment="1">
      <alignment horizontal="right" indent="2"/>
    </xf>
    <xf numFmtId="164" fontId="1293" fillId="0" borderId="1017" xfId="0" applyNumberFormat="1" applyFont="1" applyBorder="1" applyAlignment="1">
      <alignment horizontal="right" indent="2"/>
    </xf>
    <xf numFmtId="164" fontId="1294" fillId="0" borderId="1018" xfId="0" applyNumberFormat="1" applyFont="1" applyBorder="1" applyAlignment="1">
      <alignment horizontal="right" indent="2"/>
    </xf>
    <xf numFmtId="164" fontId="1295" fillId="0" borderId="1019" xfId="0" applyNumberFormat="1" applyFont="1" applyBorder="1" applyAlignment="1">
      <alignment horizontal="right" indent="2"/>
    </xf>
    <xf numFmtId="164" fontId="1296" fillId="0" borderId="1020" xfId="0" applyNumberFormat="1" applyFont="1" applyBorder="1" applyAlignment="1">
      <alignment horizontal="right" indent="2"/>
    </xf>
    <xf numFmtId="164" fontId="1297" fillId="0" borderId="1021" xfId="0" applyNumberFormat="1" applyFont="1" applyBorder="1" applyAlignment="1">
      <alignment horizontal="left"/>
    </xf>
    <xf numFmtId="164" fontId="1298" fillId="0" borderId="1022" xfId="0" applyNumberFormat="1" applyFont="1" applyBorder="1" applyAlignment="1">
      <alignment horizontal="right" indent="2"/>
    </xf>
    <xf numFmtId="164" fontId="1299" fillId="0" borderId="1023" xfId="0" applyNumberFormat="1" applyFont="1" applyBorder="1" applyAlignment="1">
      <alignment horizontal="right" indent="2"/>
    </xf>
    <xf numFmtId="164" fontId="1300" fillId="0" borderId="1024" xfId="0" applyNumberFormat="1" applyFont="1" applyBorder="1" applyAlignment="1">
      <alignment horizontal="left" indent="2"/>
    </xf>
    <xf numFmtId="164" fontId="1301" fillId="0" borderId="1025" xfId="0" applyNumberFormat="1" applyFont="1" applyBorder="1" applyAlignment="1">
      <alignment horizontal="right" indent="2"/>
    </xf>
    <xf numFmtId="164" fontId="1302" fillId="0" borderId="1026" xfId="0" applyNumberFormat="1" applyFont="1" applyBorder="1" applyAlignment="1">
      <alignment horizontal="right" indent="2"/>
    </xf>
    <xf numFmtId="164" fontId="1303" fillId="0" borderId="1028" xfId="0" applyNumberFormat="1" applyFont="1" applyBorder="1" applyAlignment="1">
      <alignment horizontal="center"/>
    </xf>
    <xf numFmtId="164" fontId="1304" fillId="0" borderId="1029" xfId="0" applyNumberFormat="1" applyFont="1" applyBorder="1" applyAlignment="1">
      <alignment horizontal="center"/>
    </xf>
    <xf numFmtId="164" fontId="1305" fillId="0" borderId="1030" xfId="0" applyNumberFormat="1" applyFont="1" applyBorder="1" applyAlignment="1">
      <alignment horizontal="center"/>
    </xf>
    <xf numFmtId="164" fontId="1306" fillId="0" borderId="1031" xfId="0" applyNumberFormat="1" applyFont="1" applyBorder="1" applyAlignment="1">
      <alignment horizontal="center"/>
    </xf>
    <xf numFmtId="164" fontId="1307" fillId="0" borderId="1032" xfId="0" applyNumberFormat="1" applyFont="1" applyBorder="1" applyAlignment="1">
      <alignment horizontal="center"/>
    </xf>
    <xf numFmtId="164" fontId="1308" fillId="0" borderId="1033" xfId="0" applyNumberFormat="1" applyFont="1" applyBorder="1" applyAlignment="1">
      <alignment horizontal="center"/>
    </xf>
    <xf numFmtId="164" fontId="1309" fillId="0" borderId="1034" xfId="0" applyNumberFormat="1" applyFont="1" applyBorder="1" applyAlignment="1">
      <alignment horizontal="center"/>
    </xf>
    <xf numFmtId="164" fontId="1310" fillId="0" borderId="1035" xfId="0" applyNumberFormat="1" applyFont="1" applyBorder="1"/>
    <xf numFmtId="164" fontId="1311" fillId="0" borderId="1036" xfId="0" applyNumberFormat="1" applyFont="1" applyBorder="1" applyAlignment="1">
      <alignment horizontal="centerContinuous"/>
    </xf>
    <xf numFmtId="164" fontId="1312" fillId="0" borderId="1037" xfId="0" applyNumberFormat="1" applyFont="1" applyBorder="1" applyAlignment="1">
      <alignment horizontal="centerContinuous"/>
    </xf>
    <xf numFmtId="164" fontId="1313" fillId="0" borderId="1038" xfId="0" applyNumberFormat="1" applyFont="1" applyBorder="1" applyAlignment="1">
      <alignment horizontal="left"/>
    </xf>
    <xf numFmtId="164" fontId="1314" fillId="0" borderId="1039" xfId="0" applyNumberFormat="1" applyFont="1" applyBorder="1" applyAlignment="1">
      <alignment horizontal="left"/>
    </xf>
    <xf numFmtId="164" fontId="1315" fillId="0" borderId="1040" xfId="0" applyNumberFormat="1" applyFont="1" applyBorder="1" applyAlignment="1">
      <alignment horizontal="left"/>
    </xf>
    <xf numFmtId="164" fontId="1316" fillId="0" borderId="1041" xfId="0" applyNumberFormat="1" applyFont="1" applyBorder="1" applyAlignment="1">
      <alignment horizontal="left"/>
    </xf>
    <xf numFmtId="164" fontId="1317" fillId="0" borderId="1042" xfId="0" applyNumberFormat="1" applyFont="1" applyBorder="1" applyAlignment="1">
      <alignment horizontal="left"/>
    </xf>
    <xf numFmtId="164" fontId="1318" fillId="0" borderId="1043" xfId="0" applyNumberFormat="1" applyFont="1" applyBorder="1" applyAlignment="1">
      <alignment horizontal="left"/>
    </xf>
    <xf numFmtId="164" fontId="1319" fillId="0" borderId="1044" xfId="0" applyNumberFormat="1" applyFont="1" applyBorder="1" applyAlignment="1">
      <alignment horizontal="left"/>
    </xf>
    <xf numFmtId="164" fontId="1320" fillId="0" borderId="1045" xfId="0" applyNumberFormat="1" applyFont="1" applyBorder="1" applyAlignment="1">
      <alignment horizontal="left"/>
    </xf>
    <xf numFmtId="164" fontId="1321" fillId="0" borderId="1046" xfId="0" applyNumberFormat="1" applyFont="1" applyBorder="1" applyAlignment="1">
      <alignment horizontal="left"/>
    </xf>
    <xf numFmtId="164" fontId="1322" fillId="0" borderId="1047" xfId="0" applyNumberFormat="1" applyFont="1" applyBorder="1" applyAlignment="1">
      <alignment horizontal="left"/>
    </xf>
    <xf numFmtId="164" fontId="1323" fillId="0" borderId="1048" xfId="0" applyNumberFormat="1" applyFont="1" applyBorder="1" applyAlignment="1">
      <alignment horizontal="left"/>
    </xf>
    <xf numFmtId="164" fontId="1324" fillId="0" borderId="1049" xfId="0" applyNumberFormat="1" applyFont="1" applyBorder="1" applyAlignment="1">
      <alignment horizontal="right" indent="2"/>
    </xf>
    <xf numFmtId="164" fontId="1325" fillId="0" borderId="1050" xfId="0" applyNumberFormat="1" applyFont="1" applyBorder="1" applyAlignment="1">
      <alignment horizontal="right" indent="2"/>
    </xf>
    <xf numFmtId="164" fontId="1326" fillId="0" borderId="1051" xfId="0" applyNumberFormat="1" applyFont="1" applyBorder="1" applyAlignment="1">
      <alignment horizontal="right" indent="2"/>
    </xf>
    <xf numFmtId="164" fontId="1327" fillId="0" borderId="1052" xfId="0" applyNumberFormat="1" applyFont="1" applyBorder="1" applyAlignment="1">
      <alignment horizontal="right" indent="2"/>
    </xf>
    <xf numFmtId="164" fontId="1328" fillId="0" borderId="1053" xfId="0" applyNumberFormat="1" applyFont="1" applyBorder="1" applyAlignment="1">
      <alignment horizontal="right" indent="2"/>
    </xf>
    <xf numFmtId="164" fontId="1329" fillId="0" borderId="1054" xfId="0" applyNumberFormat="1" applyFont="1" applyBorder="1" applyAlignment="1">
      <alignment horizontal="right" indent="2"/>
    </xf>
    <xf numFmtId="164" fontId="1330" fillId="0" borderId="1055" xfId="0" applyNumberFormat="1" applyFont="1" applyBorder="1" applyAlignment="1">
      <alignment horizontal="right" indent="2"/>
    </xf>
    <xf numFmtId="164" fontId="1331" fillId="0" borderId="1056" xfId="0" applyNumberFormat="1" applyFont="1" applyBorder="1" applyAlignment="1">
      <alignment horizontal="right" indent="2"/>
    </xf>
    <xf numFmtId="164" fontId="1332" fillId="0" borderId="1057" xfId="0" applyNumberFormat="1" applyFont="1" applyBorder="1" applyAlignment="1">
      <alignment horizontal="right" indent="2"/>
    </xf>
    <xf numFmtId="164" fontId="1333" fillId="0" borderId="1058" xfId="0" applyNumberFormat="1" applyFont="1" applyBorder="1" applyAlignment="1">
      <alignment horizontal="right" indent="2"/>
    </xf>
    <xf numFmtId="164" fontId="1334" fillId="0" borderId="1059" xfId="0" applyNumberFormat="1" applyFont="1" applyBorder="1" applyAlignment="1">
      <alignment horizontal="right" indent="2"/>
    </xf>
    <xf numFmtId="164" fontId="1335" fillId="0" borderId="1060" xfId="0" applyNumberFormat="1" applyFont="1" applyBorder="1" applyAlignment="1">
      <alignment horizontal="right" indent="2"/>
    </xf>
    <xf numFmtId="164" fontId="1336" fillId="0" borderId="1061" xfId="0" applyNumberFormat="1" applyFont="1" applyBorder="1" applyAlignment="1">
      <alignment horizontal="right" indent="2"/>
    </xf>
    <xf numFmtId="164" fontId="1337" fillId="0" borderId="1062" xfId="0" applyNumberFormat="1" applyFont="1" applyBorder="1" applyAlignment="1">
      <alignment horizontal="right" indent="2"/>
    </xf>
    <xf numFmtId="164" fontId="1338" fillId="0" borderId="1063" xfId="0" applyNumberFormat="1" applyFont="1" applyBorder="1" applyAlignment="1">
      <alignment horizontal="right" indent="2"/>
    </xf>
    <xf numFmtId="164" fontId="1339" fillId="0" borderId="1064" xfId="0" applyNumberFormat="1" applyFont="1" applyBorder="1" applyAlignment="1">
      <alignment horizontal="right" indent="2"/>
    </xf>
    <xf numFmtId="164" fontId="1340" fillId="0" borderId="1065" xfId="0" applyNumberFormat="1" applyFont="1" applyBorder="1" applyAlignment="1">
      <alignment horizontal="right" indent="2"/>
    </xf>
    <xf numFmtId="164" fontId="1341" fillId="0" borderId="1066" xfId="0" applyNumberFormat="1" applyFont="1" applyBorder="1" applyAlignment="1">
      <alignment horizontal="right" indent="2"/>
    </xf>
    <xf numFmtId="164" fontId="1342" fillId="0" borderId="1067" xfId="0" applyNumberFormat="1" applyFont="1" applyBorder="1" applyAlignment="1">
      <alignment horizontal="right" indent="2"/>
    </xf>
    <xf numFmtId="164" fontId="1343" fillId="0" borderId="1068" xfId="0" applyNumberFormat="1" applyFont="1" applyBorder="1" applyAlignment="1">
      <alignment horizontal="right" indent="2"/>
    </xf>
    <xf numFmtId="164" fontId="1344" fillId="0" borderId="1069" xfId="0" applyNumberFormat="1" applyFont="1" applyBorder="1" applyAlignment="1">
      <alignment horizontal="right" indent="2"/>
    </xf>
    <xf numFmtId="164" fontId="1345" fillId="0" borderId="1070" xfId="0" applyNumberFormat="1" applyFont="1" applyBorder="1" applyAlignment="1">
      <alignment horizontal="right" indent="2"/>
    </xf>
    <xf numFmtId="164" fontId="1346" fillId="0" borderId="1071" xfId="0" applyNumberFormat="1" applyFont="1" applyBorder="1" applyAlignment="1">
      <alignment horizontal="left"/>
    </xf>
    <xf numFmtId="164" fontId="1347" fillId="0" borderId="1072" xfId="0" applyNumberFormat="1" applyFont="1" applyBorder="1" applyAlignment="1">
      <alignment horizontal="right" indent="2"/>
    </xf>
    <xf numFmtId="164" fontId="1348" fillId="0" borderId="1073" xfId="0" applyNumberFormat="1" applyFont="1" applyBorder="1" applyAlignment="1">
      <alignment horizontal="right" indent="2"/>
    </xf>
    <xf numFmtId="164" fontId="1349" fillId="0" borderId="1074" xfId="0" applyNumberFormat="1" applyFont="1" applyBorder="1" applyAlignment="1">
      <alignment horizontal="left"/>
    </xf>
    <xf numFmtId="164" fontId="1350" fillId="0" borderId="1075" xfId="0" applyNumberFormat="1" applyFont="1" applyBorder="1" applyAlignment="1">
      <alignment horizontal="right" indent="2"/>
    </xf>
    <xf numFmtId="164" fontId="1351" fillId="0" borderId="1076" xfId="0" applyNumberFormat="1" applyFont="1" applyBorder="1" applyAlignment="1">
      <alignment horizontal="right" indent="2"/>
    </xf>
    <xf numFmtId="0" fontId="1352" fillId="0" borderId="1078" xfId="0" applyFont="1" applyBorder="1" applyAlignment="1">
      <alignment horizontal="center"/>
    </xf>
    <xf numFmtId="0" fontId="1353" fillId="0" borderId="1079" xfId="0" applyFont="1" applyBorder="1" applyAlignment="1">
      <alignment horizontal="center"/>
    </xf>
    <xf numFmtId="164" fontId="1354" fillId="0" borderId="1080" xfId="0" applyNumberFormat="1" applyFont="1" applyBorder="1" applyAlignment="1">
      <alignment horizontal="center"/>
    </xf>
    <xf numFmtId="0" fontId="1355" fillId="0" borderId="1081" xfId="0" applyFont="1" applyBorder="1" applyAlignment="1">
      <alignment horizontal="center"/>
    </xf>
    <xf numFmtId="0" fontId="1356" fillId="0" borderId="1082" xfId="0" applyFont="1" applyBorder="1" applyAlignment="1">
      <alignment horizontal="center"/>
    </xf>
    <xf numFmtId="0" fontId="1357" fillId="0" borderId="1083" xfId="0" applyFont="1" applyBorder="1" applyAlignment="1">
      <alignment horizontal="center"/>
    </xf>
    <xf numFmtId="164" fontId="1358" fillId="0" borderId="1084" xfId="0" applyNumberFormat="1" applyFont="1" applyBorder="1" applyAlignment="1">
      <alignment horizontal="center"/>
    </xf>
    <xf numFmtId="0" fontId="1359" fillId="0" borderId="1085" xfId="0" applyFont="1" applyBorder="1"/>
    <xf numFmtId="0" fontId="1360" fillId="0" borderId="1086" xfId="0" applyFont="1" applyBorder="1" applyAlignment="1">
      <alignment horizontal="centerContinuous"/>
    </xf>
    <xf numFmtId="0" fontId="1361" fillId="0" borderId="1087" xfId="0" applyFont="1" applyBorder="1" applyAlignment="1">
      <alignment horizontal="centerContinuous"/>
    </xf>
    <xf numFmtId="0" fontId="1362" fillId="0" borderId="1088" xfId="0" applyFont="1" applyBorder="1" applyAlignment="1">
      <alignment horizontal="left"/>
    </xf>
    <xf numFmtId="0" fontId="1363" fillId="0" borderId="1089" xfId="0" applyFont="1" applyBorder="1" applyAlignment="1">
      <alignment horizontal="left"/>
    </xf>
    <xf numFmtId="0" fontId="1364" fillId="0" borderId="1090" xfId="0" applyFont="1" applyBorder="1" applyAlignment="1">
      <alignment horizontal="left"/>
    </xf>
    <xf numFmtId="0" fontId="1365" fillId="0" borderId="1091" xfId="0" applyFont="1" applyBorder="1" applyAlignment="1">
      <alignment horizontal="left"/>
    </xf>
    <xf numFmtId="0" fontId="1366" fillId="0" borderId="1092" xfId="0" applyFont="1" applyBorder="1" applyAlignment="1">
      <alignment horizontal="left"/>
    </xf>
    <xf numFmtId="0" fontId="1367" fillId="0" borderId="1093" xfId="0" applyFont="1" applyBorder="1" applyAlignment="1">
      <alignment horizontal="left"/>
    </xf>
    <xf numFmtId="0" fontId="1368" fillId="0" borderId="1094" xfId="0" applyFont="1" applyBorder="1" applyAlignment="1">
      <alignment horizontal="left"/>
    </xf>
    <xf numFmtId="164" fontId="1369" fillId="0" borderId="1095" xfId="0" applyNumberFormat="1" applyFont="1" applyBorder="1" applyAlignment="1">
      <alignment horizontal="left"/>
    </xf>
    <xf numFmtId="164" fontId="1370" fillId="0" borderId="1096" xfId="0" applyNumberFormat="1" applyFont="1" applyBorder="1" applyAlignment="1">
      <alignment horizontal="left"/>
    </xf>
    <xf numFmtId="164" fontId="1371" fillId="0" borderId="1097" xfId="0" applyNumberFormat="1" applyFont="1" applyBorder="1" applyAlignment="1">
      <alignment horizontal="left"/>
    </xf>
    <xf numFmtId="164" fontId="1372" fillId="0" borderId="1098" xfId="0" applyNumberFormat="1" applyFont="1" applyBorder="1" applyAlignment="1">
      <alignment horizontal="left"/>
    </xf>
    <xf numFmtId="164" fontId="1373" fillId="0" borderId="1099" xfId="0" applyNumberFormat="1" applyFont="1" applyBorder="1" applyAlignment="1">
      <alignment horizontal="left"/>
    </xf>
    <xf numFmtId="164" fontId="1374" fillId="0" borderId="1100" xfId="0" applyNumberFormat="1" applyFont="1" applyBorder="1" applyAlignment="1">
      <alignment horizontal="left"/>
    </xf>
    <xf numFmtId="164" fontId="1375" fillId="0" borderId="1101" xfId="0" applyNumberFormat="1" applyFont="1" applyBorder="1" applyAlignment="1">
      <alignment horizontal="left"/>
    </xf>
    <xf numFmtId="0" fontId="1376" fillId="0" borderId="1102" xfId="0" applyFont="1" applyBorder="1" applyAlignment="1">
      <alignment horizontal="right" indent="2"/>
    </xf>
    <xf numFmtId="0" fontId="1377" fillId="0" borderId="1103" xfId="0" applyFont="1" applyBorder="1" applyAlignment="1">
      <alignment horizontal="right" indent="2"/>
    </xf>
    <xf numFmtId="0" fontId="1378" fillId="0" borderId="1104" xfId="0" applyFont="1" applyBorder="1" applyAlignment="1">
      <alignment horizontal="right" indent="2"/>
    </xf>
    <xf numFmtId="0" fontId="1379" fillId="0" borderId="1105" xfId="0" applyFont="1" applyBorder="1" applyAlignment="1">
      <alignment horizontal="right" indent="2"/>
    </xf>
    <xf numFmtId="0" fontId="1380" fillId="0" borderId="1106" xfId="0" applyFont="1" applyBorder="1" applyAlignment="1">
      <alignment horizontal="right" indent="2"/>
    </xf>
    <xf numFmtId="0" fontId="1381" fillId="0" borderId="1107" xfId="0" applyFont="1" applyBorder="1" applyAlignment="1">
      <alignment horizontal="right" indent="2"/>
    </xf>
    <xf numFmtId="0" fontId="1382" fillId="0" borderId="1108" xfId="0" applyFont="1" applyBorder="1" applyAlignment="1">
      <alignment horizontal="right" indent="2"/>
    </xf>
    <xf numFmtId="0" fontId="1383" fillId="0" borderId="1109" xfId="0" applyFont="1" applyBorder="1" applyAlignment="1">
      <alignment horizontal="right" indent="2"/>
    </xf>
    <xf numFmtId="0" fontId="1384" fillId="0" borderId="1110" xfId="0" applyFont="1" applyBorder="1" applyAlignment="1">
      <alignment horizontal="right" indent="2"/>
    </xf>
    <xf numFmtId="0" fontId="1385" fillId="0" borderId="1111" xfId="0" applyFont="1" applyBorder="1" applyAlignment="1">
      <alignment horizontal="right" indent="2"/>
    </xf>
    <xf numFmtId="0" fontId="1386" fillId="0" borderId="1112" xfId="0" applyFont="1" applyBorder="1" applyAlignment="1">
      <alignment horizontal="right" indent="2"/>
    </xf>
    <xf numFmtId="0" fontId="1387" fillId="0" borderId="1113" xfId="0" applyFont="1" applyBorder="1" applyAlignment="1">
      <alignment horizontal="right" indent="2"/>
    </xf>
    <xf numFmtId="0" fontId="1388" fillId="0" borderId="1114" xfId="0" applyFont="1" applyBorder="1" applyAlignment="1">
      <alignment horizontal="right" indent="2"/>
    </xf>
    <xf numFmtId="0" fontId="1389" fillId="0" borderId="1115" xfId="0" applyFont="1" applyBorder="1" applyAlignment="1">
      <alignment horizontal="right" indent="2"/>
    </xf>
    <xf numFmtId="164" fontId="1390" fillId="0" borderId="1116" xfId="0" applyNumberFormat="1" applyFont="1" applyBorder="1" applyAlignment="1">
      <alignment horizontal="right" indent="2"/>
    </xf>
    <xf numFmtId="164" fontId="1391" fillId="0" borderId="1117" xfId="0" applyNumberFormat="1" applyFont="1" applyBorder="1" applyAlignment="1">
      <alignment horizontal="right" indent="2"/>
    </xf>
    <xf numFmtId="164" fontId="1392" fillId="0" borderId="1118" xfId="0" applyNumberFormat="1" applyFont="1" applyBorder="1" applyAlignment="1">
      <alignment horizontal="right" indent="2"/>
    </xf>
    <xf numFmtId="164" fontId="1393" fillId="0" borderId="1119" xfId="0" applyNumberFormat="1" applyFont="1" applyBorder="1" applyAlignment="1">
      <alignment horizontal="right" indent="2"/>
    </xf>
    <xf numFmtId="164" fontId="1394" fillId="0" borderId="1120" xfId="0" applyNumberFormat="1" applyFont="1" applyBorder="1" applyAlignment="1">
      <alignment horizontal="right" indent="2"/>
    </xf>
    <xf numFmtId="164" fontId="1395" fillId="0" borderId="1121" xfId="0" applyNumberFormat="1" applyFont="1" applyBorder="1" applyAlignment="1">
      <alignment horizontal="right" indent="2"/>
    </xf>
    <xf numFmtId="164" fontId="1396" fillId="0" borderId="1122" xfId="0" applyNumberFormat="1" applyFont="1" applyBorder="1" applyAlignment="1">
      <alignment horizontal="right" indent="2"/>
    </xf>
    <xf numFmtId="164" fontId="1397" fillId="0" borderId="1123" xfId="0" applyNumberFormat="1" applyFont="1" applyBorder="1" applyAlignment="1">
      <alignment horizontal="right" indent="2"/>
    </xf>
    <xf numFmtId="164" fontId="1398" fillId="0" borderId="1124" xfId="0" applyNumberFormat="1" applyFont="1" applyBorder="1" applyAlignment="1">
      <alignment horizontal="right" indent="2"/>
    </xf>
    <xf numFmtId="164" fontId="1399" fillId="0" borderId="1125" xfId="0" applyNumberFormat="1" applyFont="1" applyBorder="1" applyAlignment="1">
      <alignment horizontal="right" indent="2"/>
    </xf>
    <xf numFmtId="164" fontId="1400" fillId="0" borderId="1126" xfId="0" applyNumberFormat="1" applyFont="1" applyBorder="1" applyAlignment="1">
      <alignment horizontal="right" indent="2"/>
    </xf>
    <xf numFmtId="164" fontId="1401" fillId="0" borderId="1127" xfId="0" applyNumberFormat="1" applyFont="1" applyBorder="1" applyAlignment="1">
      <alignment horizontal="right" indent="2"/>
    </xf>
    <xf numFmtId="164" fontId="1402" fillId="0" borderId="1128" xfId="0" applyNumberFormat="1" applyFont="1" applyBorder="1" applyAlignment="1">
      <alignment horizontal="right" indent="2"/>
    </xf>
    <xf numFmtId="164" fontId="1403" fillId="0" borderId="1129" xfId="0" applyNumberFormat="1" applyFont="1" applyBorder="1" applyAlignment="1">
      <alignment horizontal="right" indent="2"/>
    </xf>
    <xf numFmtId="164" fontId="1404" fillId="0" borderId="1130" xfId="0" applyNumberFormat="1" applyFont="1" applyBorder="1" applyAlignment="1">
      <alignment horizontal="left"/>
    </xf>
    <xf numFmtId="164" fontId="1405" fillId="0" borderId="1131" xfId="0" applyNumberFormat="1" applyFont="1" applyBorder="1" applyAlignment="1">
      <alignment horizontal="right" indent="2"/>
    </xf>
    <xf numFmtId="164" fontId="1406" fillId="0" borderId="1132" xfId="0" applyNumberFormat="1" applyFont="1" applyBorder="1" applyAlignment="1">
      <alignment horizontal="right" indent="2"/>
    </xf>
    <xf numFmtId="164" fontId="1407" fillId="0" borderId="1133" xfId="0" applyNumberFormat="1" applyFont="1" applyBorder="1" applyAlignment="1">
      <alignment horizontal="left"/>
    </xf>
    <xf numFmtId="164" fontId="1408" fillId="0" borderId="1134" xfId="0" applyNumberFormat="1" applyFont="1" applyBorder="1" applyAlignment="1">
      <alignment horizontal="right" indent="2"/>
    </xf>
    <xf numFmtId="164" fontId="1409" fillId="0" borderId="1135" xfId="0" applyNumberFormat="1" applyFont="1" applyBorder="1" applyAlignment="1">
      <alignment horizontal="right" indent="2"/>
    </xf>
    <xf numFmtId="0" fontId="1410" fillId="0" borderId="1137" xfId="0" applyFont="1" applyBorder="1" applyAlignment="1">
      <alignment horizontal="center"/>
    </xf>
    <xf numFmtId="0" fontId="1411" fillId="0" borderId="1138" xfId="0" applyFont="1" applyBorder="1" applyAlignment="1">
      <alignment horizontal="center"/>
    </xf>
    <xf numFmtId="164" fontId="1412" fillId="0" borderId="1139" xfId="0" applyNumberFormat="1" applyFont="1" applyBorder="1" applyAlignment="1">
      <alignment horizontal="center"/>
    </xf>
    <xf numFmtId="0" fontId="1413" fillId="0" borderId="1140" xfId="0" applyFont="1" applyBorder="1" applyAlignment="1">
      <alignment horizontal="center"/>
    </xf>
    <xf numFmtId="0" fontId="1414" fillId="0" borderId="1141" xfId="0" applyFont="1" applyBorder="1" applyAlignment="1">
      <alignment horizontal="center"/>
    </xf>
    <xf numFmtId="0" fontId="1415" fillId="0" borderId="1142" xfId="0" applyFont="1" applyBorder="1" applyAlignment="1">
      <alignment horizontal="center"/>
    </xf>
    <xf numFmtId="164" fontId="1416" fillId="0" borderId="1143" xfId="0" applyNumberFormat="1" applyFont="1" applyBorder="1" applyAlignment="1">
      <alignment horizontal="center"/>
    </xf>
    <xf numFmtId="0" fontId="1417" fillId="0" borderId="1144" xfId="0" applyFont="1" applyBorder="1"/>
    <xf numFmtId="0" fontId="1418" fillId="0" borderId="1145" xfId="0" applyFont="1" applyBorder="1" applyAlignment="1">
      <alignment horizontal="centerContinuous"/>
    </xf>
    <xf numFmtId="0" fontId="1419" fillId="0" borderId="1146" xfId="0" applyFont="1" applyBorder="1" applyAlignment="1">
      <alignment horizontal="centerContinuous"/>
    </xf>
    <xf numFmtId="0" fontId="0" fillId="0" borderId="1147" xfId="0" applyBorder="1"/>
    <xf numFmtId="0" fontId="1420" fillId="0" borderId="1148" xfId="0" applyFont="1" applyBorder="1" applyAlignment="1">
      <alignment horizontal="left"/>
    </xf>
    <xf numFmtId="0" fontId="1421" fillId="0" borderId="1149" xfId="0" applyFont="1" applyBorder="1" applyAlignment="1">
      <alignment horizontal="left"/>
    </xf>
    <xf numFmtId="0" fontId="1422" fillId="0" borderId="1150" xfId="0" applyFont="1" applyBorder="1" applyAlignment="1">
      <alignment horizontal="left"/>
    </xf>
    <xf numFmtId="0" fontId="1423" fillId="0" borderId="1151" xfId="0" applyFont="1" applyBorder="1" applyAlignment="1">
      <alignment horizontal="left"/>
    </xf>
    <xf numFmtId="0" fontId="1424" fillId="0" borderId="1152" xfId="0" applyFont="1" applyBorder="1" applyAlignment="1">
      <alignment horizontal="left"/>
    </xf>
    <xf numFmtId="0" fontId="1425" fillId="0" borderId="1153" xfId="0" applyFont="1" applyBorder="1" applyAlignment="1">
      <alignment horizontal="left"/>
    </xf>
    <xf numFmtId="0" fontId="1426" fillId="0" borderId="1154" xfId="0" applyFont="1" applyBorder="1" applyAlignment="1">
      <alignment horizontal="left"/>
    </xf>
    <xf numFmtId="164" fontId="1427" fillId="0" borderId="1155" xfId="0" applyNumberFormat="1" applyFont="1" applyBorder="1" applyAlignment="1">
      <alignment horizontal="left"/>
    </xf>
    <xf numFmtId="164" fontId="1428" fillId="0" borderId="1156" xfId="0" applyNumberFormat="1" applyFont="1" applyBorder="1" applyAlignment="1">
      <alignment horizontal="left"/>
    </xf>
    <xf numFmtId="164" fontId="1429" fillId="0" borderId="1157" xfId="0" applyNumberFormat="1" applyFont="1" applyBorder="1" applyAlignment="1">
      <alignment horizontal="left"/>
    </xf>
    <xf numFmtId="164" fontId="1430" fillId="0" borderId="1158" xfId="0" applyNumberFormat="1" applyFont="1" applyBorder="1" applyAlignment="1">
      <alignment horizontal="left"/>
    </xf>
    <xf numFmtId="164" fontId="1431" fillId="0" borderId="1159" xfId="0" applyNumberFormat="1" applyFont="1" applyBorder="1" applyAlignment="1">
      <alignment horizontal="left"/>
    </xf>
    <xf numFmtId="0" fontId="0" fillId="0" borderId="1160" xfId="0" applyBorder="1"/>
    <xf numFmtId="0" fontId="1432" fillId="0" borderId="1161" xfId="0" applyFont="1" applyBorder="1" applyAlignment="1">
      <alignment horizontal="right" indent="2"/>
    </xf>
    <xf numFmtId="0" fontId="1433" fillId="0" borderId="1162" xfId="0" applyFont="1" applyBorder="1" applyAlignment="1">
      <alignment horizontal="right" indent="2"/>
    </xf>
    <xf numFmtId="0" fontId="1434" fillId="0" borderId="1163" xfId="0" applyFont="1" applyBorder="1" applyAlignment="1">
      <alignment horizontal="right" indent="2"/>
    </xf>
    <xf numFmtId="0" fontId="1435" fillId="0" borderId="1164" xfId="0" applyFont="1" applyBorder="1" applyAlignment="1">
      <alignment horizontal="right" indent="2"/>
    </xf>
    <xf numFmtId="0" fontId="1436" fillId="0" borderId="1165" xfId="0" applyFont="1" applyBorder="1" applyAlignment="1">
      <alignment horizontal="right" indent="2"/>
    </xf>
    <xf numFmtId="0" fontId="1437" fillId="0" borderId="1166" xfId="0" applyFont="1" applyBorder="1" applyAlignment="1">
      <alignment horizontal="right" indent="2"/>
    </xf>
    <xf numFmtId="0" fontId="1438" fillId="0" borderId="1167" xfId="0" applyFont="1" applyBorder="1" applyAlignment="1">
      <alignment horizontal="right" indent="2"/>
    </xf>
    <xf numFmtId="0" fontId="1439" fillId="0" borderId="1168" xfId="0" applyFont="1" applyBorder="1" applyAlignment="1">
      <alignment horizontal="right" indent="2"/>
    </xf>
    <xf numFmtId="0" fontId="1440" fillId="0" borderId="1169" xfId="0" applyFont="1" applyBorder="1" applyAlignment="1">
      <alignment horizontal="right" indent="2"/>
    </xf>
    <xf numFmtId="0" fontId="1441" fillId="0" borderId="1170" xfId="0" applyFont="1" applyBorder="1" applyAlignment="1">
      <alignment horizontal="right" indent="2"/>
    </xf>
    <xf numFmtId="0" fontId="1442" fillId="0" borderId="1171" xfId="0" applyFont="1" applyBorder="1" applyAlignment="1">
      <alignment horizontal="right" indent="2"/>
    </xf>
    <xf numFmtId="0" fontId="1443" fillId="0" borderId="1172" xfId="0" applyFont="1" applyBorder="1" applyAlignment="1">
      <alignment horizontal="right" indent="2"/>
    </xf>
    <xf numFmtId="0" fontId="1444" fillId="0" borderId="1173" xfId="0" applyFont="1" applyBorder="1" applyAlignment="1">
      <alignment horizontal="right" indent="2"/>
    </xf>
    <xf numFmtId="0" fontId="1445" fillId="0" borderId="1174" xfId="0" applyFont="1" applyBorder="1" applyAlignment="1">
      <alignment horizontal="right" indent="2"/>
    </xf>
    <xf numFmtId="164" fontId="1446" fillId="0" borderId="1175" xfId="0" applyNumberFormat="1" applyFont="1" applyBorder="1" applyAlignment="1">
      <alignment horizontal="right" indent="2"/>
    </xf>
    <xf numFmtId="164" fontId="1447" fillId="0" borderId="1176" xfId="0" applyNumberFormat="1" applyFont="1" applyBorder="1" applyAlignment="1">
      <alignment horizontal="right" indent="2"/>
    </xf>
    <xf numFmtId="164" fontId="1448" fillId="0" borderId="1177" xfId="0" applyNumberFormat="1" applyFont="1" applyBorder="1" applyAlignment="1">
      <alignment horizontal="right" indent="2"/>
    </xf>
    <xf numFmtId="164" fontId="1449" fillId="0" borderId="1178" xfId="0" applyNumberFormat="1" applyFont="1" applyBorder="1" applyAlignment="1">
      <alignment horizontal="right" indent="2"/>
    </xf>
    <xf numFmtId="164" fontId="1450" fillId="0" borderId="1179" xfId="0" applyNumberFormat="1" applyFont="1" applyBorder="1" applyAlignment="1">
      <alignment horizontal="right" indent="2"/>
    </xf>
    <xf numFmtId="164" fontId="1451" fillId="0" borderId="1180" xfId="0" applyNumberFormat="1" applyFont="1" applyBorder="1" applyAlignment="1">
      <alignment horizontal="right" indent="2"/>
    </xf>
    <xf numFmtId="164" fontId="1452" fillId="0" borderId="1181" xfId="0" applyNumberFormat="1" applyFont="1" applyBorder="1" applyAlignment="1">
      <alignment horizontal="right" indent="2"/>
    </xf>
    <xf numFmtId="164" fontId="1453" fillId="0" borderId="1182" xfId="0" applyNumberFormat="1" applyFont="1" applyBorder="1" applyAlignment="1">
      <alignment horizontal="right" indent="2"/>
    </xf>
    <xf numFmtId="164" fontId="1454" fillId="0" borderId="1183" xfId="0" applyNumberFormat="1" applyFont="1" applyBorder="1" applyAlignment="1">
      <alignment horizontal="right" indent="2"/>
    </xf>
    <xf numFmtId="164" fontId="1455" fillId="0" borderId="1184" xfId="0" applyNumberFormat="1" applyFont="1" applyBorder="1" applyAlignment="1">
      <alignment horizontal="right" indent="2"/>
    </xf>
    <xf numFmtId="164" fontId="1456" fillId="0" borderId="1185" xfId="0" applyNumberFormat="1" applyFont="1" applyBorder="1" applyAlignment="1">
      <alignment horizontal="left"/>
    </xf>
    <xf numFmtId="164" fontId="1457" fillId="0" borderId="1186" xfId="0" applyNumberFormat="1" applyFont="1" applyBorder="1" applyAlignment="1">
      <alignment horizontal="right" indent="2"/>
    </xf>
    <xf numFmtId="164" fontId="1458" fillId="0" borderId="1187" xfId="0" applyNumberFormat="1" applyFont="1" applyBorder="1" applyAlignment="1">
      <alignment horizontal="right" indent="2"/>
    </xf>
    <xf numFmtId="164" fontId="1459" fillId="0" borderId="1188" xfId="0" applyNumberFormat="1" applyFont="1" applyBorder="1" applyAlignment="1">
      <alignment horizontal="left"/>
    </xf>
    <xf numFmtId="164" fontId="1460" fillId="0" borderId="1189" xfId="0" applyNumberFormat="1" applyFont="1" applyBorder="1" applyAlignment="1">
      <alignment horizontal="right" indent="2"/>
    </xf>
    <xf numFmtId="164" fontId="1461" fillId="0" borderId="1190" xfId="0" applyNumberFormat="1" applyFont="1" applyBorder="1" applyAlignment="1">
      <alignment horizontal="right" indent="2"/>
    </xf>
    <xf numFmtId="164" fontId="1462" fillId="0" borderId="1192" xfId="0" applyNumberFormat="1" applyFont="1" applyBorder="1" applyAlignment="1">
      <alignment horizontal="center"/>
    </xf>
    <xf numFmtId="164" fontId="1463" fillId="0" borderId="1193" xfId="0" applyNumberFormat="1" applyFont="1" applyBorder="1" applyAlignment="1">
      <alignment horizontal="center"/>
    </xf>
    <xf numFmtId="164" fontId="1464" fillId="0" borderId="1194" xfId="0" applyNumberFormat="1" applyFont="1" applyBorder="1" applyAlignment="1">
      <alignment horizontal="center"/>
    </xf>
    <xf numFmtId="164" fontId="1465" fillId="0" borderId="1195" xfId="0" applyNumberFormat="1" applyFont="1" applyBorder="1" applyAlignment="1">
      <alignment horizontal="center"/>
    </xf>
    <xf numFmtId="164" fontId="1466" fillId="0" borderId="1196" xfId="0" applyNumberFormat="1" applyFont="1" applyBorder="1" applyAlignment="1">
      <alignment horizontal="center"/>
    </xf>
    <xf numFmtId="164" fontId="1467" fillId="0" borderId="1197" xfId="0" applyNumberFormat="1" applyFont="1" applyBorder="1" applyAlignment="1">
      <alignment horizontal="center"/>
    </xf>
    <xf numFmtId="164" fontId="1468" fillId="0" borderId="1198" xfId="0" applyNumberFormat="1" applyFont="1" applyBorder="1" applyAlignment="1">
      <alignment horizontal="center"/>
    </xf>
    <xf numFmtId="164" fontId="1469" fillId="0" borderId="1199" xfId="0" applyNumberFormat="1" applyFont="1" applyBorder="1"/>
    <xf numFmtId="164" fontId="1470" fillId="0" borderId="1201" xfId="0" applyNumberFormat="1" applyFont="1" applyBorder="1" applyAlignment="1">
      <alignment horizontal="centerContinuous"/>
    </xf>
    <xf numFmtId="164" fontId="1471" fillId="0" borderId="1202" xfId="0" applyNumberFormat="1" applyFont="1" applyBorder="1" applyAlignment="1">
      <alignment horizontal="left"/>
    </xf>
    <xf numFmtId="164" fontId="1472" fillId="0" borderId="1203" xfId="0" applyNumberFormat="1" applyFont="1" applyBorder="1" applyAlignment="1">
      <alignment horizontal="left"/>
    </xf>
    <xf numFmtId="164" fontId="1473" fillId="0" borderId="1204" xfId="0" applyNumberFormat="1" applyFont="1" applyBorder="1" applyAlignment="1">
      <alignment horizontal="left"/>
    </xf>
    <xf numFmtId="164" fontId="1474" fillId="0" borderId="1205" xfId="0" applyNumberFormat="1" applyFont="1" applyBorder="1" applyAlignment="1">
      <alignment horizontal="left"/>
    </xf>
    <xf numFmtId="164" fontId="1475" fillId="0" borderId="1206" xfId="0" applyNumberFormat="1" applyFont="1" applyBorder="1" applyAlignment="1">
      <alignment horizontal="left"/>
    </xf>
    <xf numFmtId="164" fontId="1476" fillId="0" borderId="1207" xfId="0" applyNumberFormat="1" applyFont="1" applyBorder="1" applyAlignment="1">
      <alignment horizontal="left"/>
    </xf>
    <xf numFmtId="164" fontId="1477" fillId="0" borderId="1208" xfId="0" applyNumberFormat="1" applyFont="1" applyBorder="1" applyAlignment="1">
      <alignment horizontal="left"/>
    </xf>
    <xf numFmtId="164" fontId="1478" fillId="0" borderId="1209" xfId="0" applyNumberFormat="1" applyFont="1" applyBorder="1" applyAlignment="1">
      <alignment horizontal="left"/>
    </xf>
    <xf numFmtId="164" fontId="1479" fillId="0" borderId="1210" xfId="0" applyNumberFormat="1" applyFont="1" applyBorder="1" applyAlignment="1">
      <alignment horizontal="left"/>
    </xf>
    <xf numFmtId="164" fontId="1480" fillId="0" borderId="1211" xfId="0" applyNumberFormat="1" applyFont="1" applyBorder="1" applyAlignment="1">
      <alignment horizontal="left"/>
    </xf>
    <xf numFmtId="164" fontId="1481" fillId="0" borderId="1212" xfId="0" applyNumberFormat="1" applyFont="1" applyBorder="1" applyAlignment="1">
      <alignment horizontal="left" indent="2"/>
    </xf>
    <xf numFmtId="164" fontId="1482" fillId="0" borderId="1213" xfId="0" applyNumberFormat="1" applyFont="1" applyBorder="1" applyAlignment="1">
      <alignment horizontal="left" indent="2"/>
    </xf>
    <xf numFmtId="164" fontId="1483" fillId="0" borderId="1214" xfId="0" applyNumberFormat="1" applyFont="1" applyBorder="1" applyAlignment="1">
      <alignment horizontal="left" indent="2"/>
    </xf>
    <xf numFmtId="164" fontId="1484" fillId="0" borderId="1215" xfId="0" applyNumberFormat="1" applyFont="1" applyBorder="1" applyAlignment="1">
      <alignment horizontal="left" indent="2"/>
    </xf>
    <xf numFmtId="164" fontId="1485" fillId="0" borderId="1216" xfId="0" applyNumberFormat="1" applyFont="1" applyBorder="1" applyAlignment="1">
      <alignment horizontal="left" indent="2"/>
    </xf>
    <xf numFmtId="164" fontId="1486" fillId="0" borderId="1217" xfId="0" applyNumberFormat="1" applyFont="1" applyBorder="1" applyAlignment="1">
      <alignment horizontal="right" indent="2"/>
    </xf>
    <xf numFmtId="164" fontId="1487" fillId="0" borderId="1218" xfId="0" applyNumberFormat="1" applyFont="1" applyBorder="1" applyAlignment="1">
      <alignment horizontal="right" indent="2"/>
    </xf>
    <xf numFmtId="164" fontId="1488" fillId="0" borderId="1219" xfId="0" applyNumberFormat="1" applyFont="1" applyBorder="1" applyAlignment="1">
      <alignment horizontal="right" indent="2"/>
    </xf>
    <xf numFmtId="164" fontId="1489" fillId="0" borderId="1220" xfId="0" applyNumberFormat="1" applyFont="1" applyBorder="1" applyAlignment="1">
      <alignment horizontal="right" indent="2"/>
    </xf>
    <xf numFmtId="164" fontId="1490" fillId="0" borderId="1221" xfId="0" applyNumberFormat="1" applyFont="1" applyBorder="1" applyAlignment="1">
      <alignment horizontal="right" indent="2"/>
    </xf>
    <xf numFmtId="164" fontId="1491" fillId="0" borderId="1222" xfId="0" applyNumberFormat="1" applyFont="1" applyBorder="1" applyAlignment="1">
      <alignment horizontal="right" indent="2"/>
    </xf>
    <xf numFmtId="164" fontId="1492" fillId="0" borderId="1223" xfId="0" applyNumberFormat="1" applyFont="1" applyBorder="1" applyAlignment="1">
      <alignment horizontal="right" indent="2"/>
    </xf>
    <xf numFmtId="164" fontId="1493" fillId="0" borderId="1224" xfId="0" applyNumberFormat="1" applyFont="1" applyBorder="1" applyAlignment="1">
      <alignment horizontal="right" indent="2"/>
    </xf>
    <xf numFmtId="164" fontId="1494" fillId="0" borderId="1225" xfId="0" applyNumberFormat="1" applyFont="1" applyBorder="1" applyAlignment="1">
      <alignment horizontal="right" indent="2"/>
    </xf>
    <xf numFmtId="164" fontId="1495" fillId="0" borderId="1226" xfId="0" applyNumberFormat="1" applyFont="1" applyBorder="1" applyAlignment="1">
      <alignment horizontal="right" indent="2"/>
    </xf>
    <xf numFmtId="164" fontId="1496" fillId="0" borderId="1227" xfId="0" applyNumberFormat="1" applyFont="1" applyBorder="1" applyAlignment="1">
      <alignment horizontal="right" indent="2"/>
    </xf>
    <xf numFmtId="164" fontId="1497" fillId="0" borderId="1228" xfId="0" applyNumberFormat="1" applyFont="1" applyBorder="1" applyAlignment="1">
      <alignment horizontal="right" indent="2"/>
    </xf>
    <xf numFmtId="164" fontId="1498" fillId="0" borderId="1229" xfId="0" applyNumberFormat="1" applyFont="1" applyBorder="1" applyAlignment="1">
      <alignment horizontal="right" indent="2"/>
    </xf>
    <xf numFmtId="164" fontId="1499" fillId="0" borderId="1230" xfId="0" applyNumberFormat="1" applyFont="1" applyBorder="1" applyAlignment="1">
      <alignment horizontal="right" indent="2"/>
    </xf>
    <xf numFmtId="164" fontId="1500" fillId="0" borderId="1231" xfId="0" applyNumberFormat="1" applyFont="1" applyBorder="1" applyAlignment="1">
      <alignment horizontal="right" indent="2"/>
    </xf>
    <xf numFmtId="164" fontId="1501" fillId="0" borderId="1232" xfId="0" applyNumberFormat="1" applyFont="1" applyBorder="1" applyAlignment="1">
      <alignment horizontal="right" indent="2"/>
    </xf>
    <xf numFmtId="164" fontId="1502" fillId="0" borderId="1233" xfId="0" applyNumberFormat="1" applyFont="1" applyBorder="1" applyAlignment="1">
      <alignment horizontal="right" indent="2"/>
    </xf>
    <xf numFmtId="164" fontId="1503" fillId="0" borderId="1234" xfId="0" applyNumberFormat="1" applyFont="1" applyBorder="1" applyAlignment="1">
      <alignment horizontal="right" indent="2"/>
    </xf>
    <xf numFmtId="164" fontId="1504" fillId="0" borderId="1235" xfId="0" applyNumberFormat="1" applyFont="1" applyBorder="1" applyAlignment="1">
      <alignment horizontal="right" indent="2"/>
    </xf>
    <xf numFmtId="164" fontId="1505" fillId="0" borderId="1236" xfId="0" applyNumberFormat="1" applyFont="1" applyBorder="1" applyAlignment="1">
      <alignment horizontal="right" indent="2"/>
    </xf>
    <xf numFmtId="164" fontId="1506" fillId="0" borderId="1237" xfId="0" applyNumberFormat="1" applyFont="1" applyBorder="1" applyAlignment="1">
      <alignment horizontal="right" indent="2"/>
    </xf>
    <xf numFmtId="164" fontId="1507" fillId="0" borderId="1238" xfId="0" applyNumberFormat="1" applyFont="1" applyBorder="1" applyAlignment="1">
      <alignment horizontal="right" indent="2"/>
    </xf>
    <xf numFmtId="164" fontId="1508" fillId="0" borderId="1239" xfId="0" applyNumberFormat="1" applyFont="1" applyBorder="1" applyAlignment="1">
      <alignment horizontal="right" indent="2"/>
    </xf>
    <xf numFmtId="164" fontId="1509" fillId="0" borderId="1240" xfId="0" applyNumberFormat="1" applyFont="1" applyBorder="1" applyAlignment="1">
      <alignment horizontal="right" indent="2"/>
    </xf>
    <xf numFmtId="164" fontId="1510" fillId="0" borderId="1241" xfId="0" applyNumberFormat="1" applyFont="1" applyBorder="1" applyAlignment="1">
      <alignment horizontal="right" indent="2"/>
    </xf>
    <xf numFmtId="164" fontId="1511" fillId="0" borderId="1242" xfId="0" applyNumberFormat="1" applyFont="1" applyBorder="1" applyAlignment="1">
      <alignment horizontal="right" indent="2"/>
    </xf>
    <xf numFmtId="164" fontId="1512" fillId="0" borderId="1243" xfId="0" applyNumberFormat="1" applyFont="1" applyBorder="1" applyAlignment="1">
      <alignment horizontal="right" indent="2"/>
    </xf>
    <xf numFmtId="164" fontId="1513" fillId="0" borderId="1244" xfId="0" applyNumberFormat="1" applyFont="1" applyBorder="1" applyAlignment="1">
      <alignment horizontal="right" indent="2"/>
    </xf>
    <xf numFmtId="164" fontId="1514" fillId="0" borderId="1245" xfId="0" applyNumberFormat="1" applyFont="1" applyBorder="1" applyAlignment="1">
      <alignment horizontal="right" indent="2"/>
    </xf>
    <xf numFmtId="164" fontId="1515" fillId="0" borderId="1246" xfId="0" applyNumberFormat="1" applyFont="1" applyBorder="1" applyAlignment="1">
      <alignment horizontal="right" indent="2"/>
    </xf>
    <xf numFmtId="164" fontId="1516" fillId="0" borderId="1247" xfId="0" applyNumberFormat="1" applyFont="1" applyBorder="1" applyAlignment="1">
      <alignment horizontal="left" indent="2"/>
    </xf>
    <xf numFmtId="164" fontId="1517" fillId="0" borderId="1248" xfId="0" applyNumberFormat="1" applyFont="1" applyBorder="1" applyAlignment="1">
      <alignment horizontal="right" indent="2"/>
    </xf>
    <xf numFmtId="164" fontId="1518" fillId="0" borderId="1249" xfId="0" applyNumberFormat="1" applyFont="1" applyBorder="1" applyAlignment="1">
      <alignment horizontal="right" indent="2"/>
    </xf>
    <xf numFmtId="164" fontId="1519" fillId="0" borderId="1250" xfId="0" applyNumberFormat="1" applyFont="1" applyBorder="1" applyAlignment="1">
      <alignment horizontal="left" indent="2"/>
    </xf>
    <xf numFmtId="164" fontId="1520" fillId="0" borderId="1251" xfId="0" applyNumberFormat="1" applyFont="1" applyBorder="1" applyAlignment="1">
      <alignment horizontal="right" indent="2"/>
    </xf>
    <xf numFmtId="164" fontId="1521" fillId="0" borderId="1252" xfId="0" applyNumberFormat="1" applyFont="1" applyBorder="1" applyAlignment="1">
      <alignment horizontal="right" indent="2"/>
    </xf>
    <xf numFmtId="164" fontId="1522" fillId="0" borderId="1253" xfId="0" applyNumberFormat="1" applyFont="1" applyBorder="1" applyAlignment="1">
      <alignment horizontal="center"/>
    </xf>
    <xf numFmtId="164" fontId="1523" fillId="0" borderId="1254" xfId="0" applyNumberFormat="1" applyFont="1" applyBorder="1" applyAlignment="1">
      <alignment horizontal="center"/>
    </xf>
    <xf numFmtId="164" fontId="1524" fillId="0" borderId="1255" xfId="0" applyNumberFormat="1" applyFont="1" applyBorder="1" applyAlignment="1">
      <alignment horizontal="center"/>
    </xf>
    <xf numFmtId="164" fontId="1525" fillId="0" borderId="1256" xfId="0" applyNumberFormat="1" applyFont="1" applyBorder="1" applyAlignment="1">
      <alignment horizontal="center"/>
    </xf>
    <xf numFmtId="164" fontId="1526" fillId="0" borderId="1257" xfId="0" applyNumberFormat="1" applyFont="1" applyBorder="1" applyAlignment="1">
      <alignment horizontal="center"/>
    </xf>
    <xf numFmtId="164" fontId="1527" fillId="0" borderId="1258" xfId="0" applyNumberFormat="1" applyFont="1" applyBorder="1" applyAlignment="1">
      <alignment horizontal="center"/>
    </xf>
    <xf numFmtId="0" fontId="0" fillId="0" borderId="1259" xfId="0" applyBorder="1"/>
    <xf numFmtId="0" fontId="0" fillId="0" borderId="1260" xfId="0" applyBorder="1"/>
    <xf numFmtId="164" fontId="1528" fillId="0" borderId="1261" xfId="0" applyNumberFormat="1" applyFont="1" applyBorder="1" applyAlignment="1">
      <alignment horizontal="left"/>
    </xf>
    <xf numFmtId="164" fontId="1529" fillId="0" borderId="1262" xfId="0" applyNumberFormat="1" applyFont="1" applyBorder="1" applyAlignment="1">
      <alignment horizontal="right" indent="2"/>
    </xf>
    <xf numFmtId="164" fontId="1530" fillId="0" borderId="1263" xfId="0" applyNumberFormat="1" applyFont="1" applyBorder="1" applyAlignment="1">
      <alignment horizontal="right" indent="2"/>
    </xf>
    <xf numFmtId="0" fontId="1531" fillId="0" borderId="1264" xfId="0" applyFont="1" applyBorder="1" applyAlignment="1">
      <alignment horizontal="left"/>
    </xf>
    <xf numFmtId="0" fontId="1532" fillId="0" borderId="1265" xfId="0" applyFont="1" applyBorder="1" applyAlignment="1">
      <alignment horizontal="right" indent="2"/>
    </xf>
    <xf numFmtId="0" fontId="1533" fillId="0" borderId="1266" xfId="0" applyFont="1" applyBorder="1" applyAlignment="1">
      <alignment horizontal="right" indent="2"/>
    </xf>
    <xf numFmtId="1" fontId="33" fillId="11" borderId="541" xfId="0" applyNumberFormat="1" applyFont="1" applyFill="1" applyBorder="1" applyAlignment="1">
      <alignment horizontal="right"/>
    </xf>
    <xf numFmtId="1" fontId="33" fillId="9" borderId="542" xfId="0" applyNumberFormat="1" applyFont="1" applyFill="1" applyBorder="1" applyAlignment="1">
      <alignment horizontal="right"/>
    </xf>
    <xf numFmtId="164" fontId="1534" fillId="0" borderId="1268" xfId="0" applyNumberFormat="1" applyFont="1" applyBorder="1" applyAlignment="1">
      <alignment horizontal="center"/>
    </xf>
    <xf numFmtId="164" fontId="1535" fillId="0" borderId="1269" xfId="0" applyNumberFormat="1" applyFont="1" applyBorder="1" applyAlignment="1">
      <alignment horizontal="center"/>
    </xf>
    <xf numFmtId="164" fontId="1536" fillId="0" borderId="1270" xfId="0" applyNumberFormat="1" applyFont="1" applyBorder="1" applyAlignment="1">
      <alignment horizontal="center"/>
    </xf>
    <xf numFmtId="164" fontId="1537" fillId="0" borderId="1271" xfId="0" applyNumberFormat="1" applyFont="1" applyBorder="1" applyAlignment="1">
      <alignment horizontal="center"/>
    </xf>
    <xf numFmtId="164" fontId="1538" fillId="0" borderId="1272" xfId="0" applyNumberFormat="1" applyFont="1" applyBorder="1" applyAlignment="1">
      <alignment horizontal="center"/>
    </xf>
    <xf numFmtId="164" fontId="1539" fillId="0" borderId="1273" xfId="0" applyNumberFormat="1" applyFont="1" applyBorder="1" applyAlignment="1">
      <alignment horizontal="center"/>
    </xf>
    <xf numFmtId="164" fontId="1540" fillId="0" borderId="1274" xfId="0" applyNumberFormat="1" applyFont="1" applyBorder="1" applyAlignment="1">
      <alignment horizontal="center"/>
    </xf>
    <xf numFmtId="164" fontId="1541" fillId="0" borderId="1275" xfId="0" applyNumberFormat="1" applyFont="1" applyBorder="1"/>
    <xf numFmtId="164" fontId="1542" fillId="0" borderId="1277" xfId="0" applyNumberFormat="1" applyFont="1" applyBorder="1" applyAlignment="1">
      <alignment horizontal="centerContinuous"/>
    </xf>
    <xf numFmtId="164" fontId="1543" fillId="0" borderId="1278" xfId="0" applyNumberFormat="1" applyFont="1" applyBorder="1" applyAlignment="1">
      <alignment horizontal="left"/>
    </xf>
    <xf numFmtId="164" fontId="1544" fillId="0" borderId="1279" xfId="0" applyNumberFormat="1" applyFont="1" applyBorder="1" applyAlignment="1">
      <alignment horizontal="left"/>
    </xf>
    <xf numFmtId="164" fontId="1545" fillId="0" borderId="1280" xfId="0" applyNumberFormat="1" applyFont="1" applyBorder="1" applyAlignment="1">
      <alignment horizontal="left"/>
    </xf>
    <xf numFmtId="164" fontId="1546" fillId="0" borderId="1281" xfId="0" applyNumberFormat="1" applyFont="1" applyBorder="1" applyAlignment="1">
      <alignment horizontal="left"/>
    </xf>
    <xf numFmtId="164" fontId="1547" fillId="0" borderId="1282" xfId="0" applyNumberFormat="1" applyFont="1" applyBorder="1" applyAlignment="1">
      <alignment horizontal="left"/>
    </xf>
    <xf numFmtId="164" fontId="1548" fillId="0" borderId="1283" xfId="0" applyNumberFormat="1" applyFont="1" applyBorder="1" applyAlignment="1">
      <alignment horizontal="left"/>
    </xf>
    <xf numFmtId="164" fontId="1549" fillId="0" borderId="1284" xfId="0" applyNumberFormat="1" applyFont="1" applyBorder="1" applyAlignment="1">
      <alignment horizontal="left"/>
    </xf>
    <xf numFmtId="164" fontId="1550" fillId="0" borderId="1285" xfId="0" applyNumberFormat="1" applyFont="1" applyBorder="1" applyAlignment="1">
      <alignment horizontal="left"/>
    </xf>
    <xf numFmtId="164" fontId="1551" fillId="0" borderId="1286" xfId="0" applyNumberFormat="1" applyFont="1" applyBorder="1" applyAlignment="1">
      <alignment horizontal="left"/>
    </xf>
    <xf numFmtId="164" fontId="1552" fillId="0" borderId="1287" xfId="0" applyNumberFormat="1" applyFont="1" applyBorder="1" applyAlignment="1">
      <alignment horizontal="left"/>
    </xf>
    <xf numFmtId="164" fontId="1553" fillId="0" borderId="1288" xfId="0" applyNumberFormat="1" applyFont="1" applyBorder="1" applyAlignment="1">
      <alignment horizontal="left"/>
    </xf>
    <xf numFmtId="164" fontId="1554" fillId="0" borderId="1289" xfId="0" applyNumberFormat="1" applyFont="1" applyBorder="1" applyAlignment="1">
      <alignment horizontal="left"/>
    </xf>
    <xf numFmtId="164" fontId="1555" fillId="0" borderId="1290" xfId="0" applyNumberFormat="1" applyFont="1" applyBorder="1" applyAlignment="1">
      <alignment horizontal="left"/>
    </xf>
    <xf numFmtId="0" fontId="1556" fillId="0" borderId="1291" xfId="0" applyFont="1" applyBorder="1" applyAlignment="1">
      <alignment horizontal="right" indent="2"/>
    </xf>
    <xf numFmtId="0" fontId="1557" fillId="0" borderId="1292" xfId="0" applyFont="1" applyBorder="1" applyAlignment="1">
      <alignment horizontal="right" indent="2"/>
    </xf>
    <xf numFmtId="0" fontId="1558" fillId="0" borderId="1293" xfId="0" applyFont="1" applyBorder="1" applyAlignment="1">
      <alignment horizontal="right" indent="2"/>
    </xf>
    <xf numFmtId="0" fontId="1559" fillId="0" borderId="1294" xfId="0" applyFont="1" applyBorder="1" applyAlignment="1">
      <alignment horizontal="right" indent="2"/>
    </xf>
    <xf numFmtId="0" fontId="1560" fillId="0" borderId="1295" xfId="0" applyFont="1" applyBorder="1" applyAlignment="1">
      <alignment horizontal="right" indent="2"/>
    </xf>
    <xf numFmtId="0" fontId="1561" fillId="0" borderId="1296" xfId="0" applyFont="1" applyBorder="1" applyAlignment="1">
      <alignment horizontal="right" indent="2"/>
    </xf>
    <xf numFmtId="0" fontId="1562" fillId="0" borderId="1297" xfId="0" applyFont="1" applyBorder="1" applyAlignment="1">
      <alignment horizontal="right" indent="2"/>
    </xf>
    <xf numFmtId="0" fontId="1563" fillId="0" borderId="1298" xfId="0" applyFont="1" applyBorder="1" applyAlignment="1">
      <alignment horizontal="right" indent="2"/>
    </xf>
    <xf numFmtId="0" fontId="1564" fillId="0" borderId="1299" xfId="0" applyFont="1" applyBorder="1" applyAlignment="1">
      <alignment horizontal="right" indent="2"/>
    </xf>
    <xf numFmtId="0" fontId="1565" fillId="0" borderId="1300" xfId="0" applyFont="1" applyBorder="1" applyAlignment="1">
      <alignment horizontal="right" indent="2"/>
    </xf>
    <xf numFmtId="0" fontId="1566" fillId="0" borderId="1301" xfId="0" applyFont="1" applyBorder="1" applyAlignment="1">
      <alignment horizontal="right" indent="2"/>
    </xf>
    <xf numFmtId="0" fontId="1567" fillId="0" borderId="1302" xfId="0" applyFont="1" applyBorder="1" applyAlignment="1">
      <alignment horizontal="right" indent="2"/>
    </xf>
    <xf numFmtId="164" fontId="1568" fillId="0" borderId="1303" xfId="0" applyNumberFormat="1" applyFont="1" applyBorder="1" applyAlignment="1">
      <alignment horizontal="right" indent="2"/>
    </xf>
    <xf numFmtId="0" fontId="1569" fillId="0" borderId="1304" xfId="0" applyFont="1" applyBorder="1" applyAlignment="1">
      <alignment horizontal="right" indent="2"/>
    </xf>
    <xf numFmtId="164" fontId="1570" fillId="0" borderId="1305" xfId="0" applyNumberFormat="1" applyFont="1" applyBorder="1" applyAlignment="1">
      <alignment horizontal="right" indent="2"/>
    </xf>
    <xf numFmtId="0" fontId="1571" fillId="0" borderId="1306" xfId="0" applyFont="1" applyBorder="1" applyAlignment="1">
      <alignment horizontal="right" indent="2"/>
    </xf>
    <xf numFmtId="164" fontId="1572" fillId="0" borderId="1307" xfId="0" applyNumberFormat="1" applyFont="1" applyBorder="1" applyAlignment="1">
      <alignment horizontal="right" indent="2"/>
    </xf>
    <xf numFmtId="0" fontId="1573" fillId="0" borderId="1308" xfId="0" applyFont="1" applyBorder="1" applyAlignment="1">
      <alignment horizontal="right" indent="2"/>
    </xf>
    <xf numFmtId="164" fontId="1574" fillId="0" borderId="1309" xfId="0" applyNumberFormat="1" applyFont="1" applyBorder="1" applyAlignment="1">
      <alignment horizontal="right" indent="2"/>
    </xf>
    <xf numFmtId="0" fontId="1575" fillId="0" borderId="1310" xfId="0" applyFont="1" applyBorder="1" applyAlignment="1">
      <alignment horizontal="right" indent="2"/>
    </xf>
    <xf numFmtId="164" fontId="1576" fillId="0" borderId="1311" xfId="0" applyNumberFormat="1" applyFont="1" applyBorder="1" applyAlignment="1">
      <alignment horizontal="right" indent="2"/>
    </xf>
    <xf numFmtId="0" fontId="1577" fillId="0" borderId="1312" xfId="0" applyFont="1" applyBorder="1" applyAlignment="1">
      <alignment horizontal="right" indent="2"/>
    </xf>
    <xf numFmtId="164" fontId="1578" fillId="0" borderId="1313" xfId="0" applyNumberFormat="1" applyFont="1" applyBorder="1" applyAlignment="1">
      <alignment horizontal="right" indent="2"/>
    </xf>
    <xf numFmtId="0" fontId="1579" fillId="0" borderId="1314" xfId="0" applyFont="1" applyBorder="1" applyAlignment="1">
      <alignment horizontal="right" indent="2"/>
    </xf>
    <xf numFmtId="164" fontId="1580" fillId="0" borderId="1315" xfId="0" applyNumberFormat="1" applyFont="1" applyBorder="1" applyAlignment="1">
      <alignment horizontal="right" indent="2"/>
    </xf>
    <xf numFmtId="0" fontId="1581" fillId="0" borderId="1316" xfId="0" applyFont="1" applyBorder="1" applyAlignment="1">
      <alignment horizontal="right" indent="2"/>
    </xf>
    <xf numFmtId="164" fontId="1582" fillId="0" borderId="1317" xfId="0" applyNumberFormat="1" applyFont="1" applyBorder="1" applyAlignment="1">
      <alignment horizontal="left"/>
    </xf>
    <xf numFmtId="164" fontId="1583" fillId="0" borderId="1318" xfId="0" applyNumberFormat="1" applyFont="1" applyBorder="1" applyAlignment="1">
      <alignment horizontal="right" indent="2"/>
    </xf>
    <xf numFmtId="0" fontId="1584" fillId="0" borderId="1319" xfId="0" applyFont="1" applyBorder="1" applyAlignment="1">
      <alignment horizontal="right" indent="2"/>
    </xf>
    <xf numFmtId="164" fontId="1585" fillId="0" borderId="1320" xfId="0" applyNumberFormat="1" applyFont="1" applyBorder="1" applyAlignment="1">
      <alignment horizontal="left"/>
    </xf>
    <xf numFmtId="164" fontId="1586" fillId="0" borderId="1321" xfId="0" applyNumberFormat="1" applyFont="1" applyBorder="1" applyAlignment="1">
      <alignment horizontal="right" indent="2"/>
    </xf>
    <xf numFmtId="0" fontId="1587" fillId="0" borderId="1322" xfId="0" applyFont="1" applyBorder="1" applyAlignment="1">
      <alignment horizontal="right" indent="2"/>
    </xf>
    <xf numFmtId="164" fontId="1588" fillId="0" borderId="1323" xfId="0" applyNumberFormat="1" applyFont="1" applyBorder="1" applyAlignment="1">
      <alignment horizontal="center"/>
    </xf>
    <xf numFmtId="164" fontId="1589" fillId="0" borderId="1324" xfId="0" applyNumberFormat="1" applyFont="1" applyBorder="1" applyAlignment="1">
      <alignment horizontal="center"/>
    </xf>
    <xf numFmtId="0" fontId="1590" fillId="0" borderId="1325" xfId="0" applyFont="1" applyBorder="1" applyAlignment="1">
      <alignment horizontal="center"/>
    </xf>
    <xf numFmtId="0" fontId="1591" fillId="0" borderId="1326" xfId="0" applyFont="1" applyBorder="1" applyAlignment="1">
      <alignment horizontal="center"/>
    </xf>
    <xf numFmtId="0" fontId="1592" fillId="0" borderId="1327" xfId="0" applyFont="1" applyBorder="1" applyAlignment="1">
      <alignment horizontal="center"/>
    </xf>
    <xf numFmtId="0" fontId="1593" fillId="0" borderId="1328" xfId="0" applyFont="1" applyBorder="1" applyAlignment="1">
      <alignment horizontal="center"/>
    </xf>
    <xf numFmtId="0" fontId="0" fillId="0" borderId="1329" xfId="0" applyBorder="1"/>
    <xf numFmtId="0" fontId="0" fillId="0" borderId="1330" xfId="0" applyBorder="1"/>
    <xf numFmtId="0" fontId="1594" fillId="0" borderId="1332" xfId="0" applyFont="1" applyBorder="1" applyAlignment="1">
      <alignment horizontal="left"/>
    </xf>
    <xf numFmtId="0" fontId="1595" fillId="0" borderId="1333" xfId="0" applyFont="1" applyBorder="1" applyAlignment="1">
      <alignment horizontal="right" indent="2"/>
    </xf>
    <xf numFmtId="0" fontId="1596" fillId="0" borderId="1334" xfId="0" applyFont="1" applyBorder="1" applyAlignment="1">
      <alignment horizontal="right" indent="2"/>
    </xf>
    <xf numFmtId="0" fontId="2" fillId="0" borderId="31" xfId="0" applyFont="1" applyBorder="1" applyAlignment="1">
      <alignment horizontal="center"/>
    </xf>
    <xf numFmtId="0" fontId="2" fillId="0" borderId="284" xfId="0" applyFont="1" applyBorder="1" applyAlignment="1">
      <alignment horizontal="center" indent="2"/>
    </xf>
    <xf numFmtId="0" fontId="2" fillId="0" borderId="93" xfId="0" applyFont="1" applyBorder="1" applyAlignment="1">
      <alignment horizontal="center"/>
    </xf>
    <xf numFmtId="0" fontId="2" fillId="0" borderId="346" xfId="0" applyFont="1" applyBorder="1" applyAlignment="1">
      <alignment horizontal="center"/>
    </xf>
    <xf numFmtId="0" fontId="2" fillId="0" borderId="155" xfId="0" applyFont="1" applyBorder="1" applyAlignment="1">
      <alignment horizontal="center"/>
    </xf>
    <xf numFmtId="0" fontId="2" fillId="0" borderId="408" xfId="0" applyFont="1" applyBorder="1" applyAlignment="1">
      <alignment horizontal="center"/>
    </xf>
    <xf numFmtId="0" fontId="2" fillId="0" borderId="217" xfId="0" applyFont="1" applyBorder="1" applyAlignment="1">
      <alignment horizontal="center"/>
    </xf>
    <xf numFmtId="0" fontId="2" fillId="0" borderId="470" xfId="0" applyFont="1" applyBorder="1" applyAlignment="1">
      <alignment horizontal="center"/>
    </xf>
    <xf numFmtId="164" fontId="303" fillId="0" borderId="1331" xfId="0" applyNumberFormat="1" applyFont="1" applyBorder="1"/>
    <xf numFmtId="164" fontId="5" fillId="0" borderId="1331" xfId="0" applyNumberFormat="1" applyFont="1" applyBorder="1"/>
    <xf numFmtId="164" fontId="552" fillId="0" borderId="1331" xfId="0" applyNumberFormat="1" applyFont="1" applyBorder="1"/>
    <xf numFmtId="164" fontId="553" fillId="0" borderId="1331" xfId="0" applyNumberFormat="1" applyFont="1" applyBorder="1" applyAlignment="1">
      <alignment horizontal="centerContinuous"/>
    </xf>
    <xf numFmtId="164" fontId="554" fillId="0" borderId="1331" xfId="0" applyNumberFormat="1" applyFont="1" applyBorder="1" applyAlignment="1">
      <alignment horizontal="centerContinuous"/>
    </xf>
    <xf numFmtId="164" fontId="0" fillId="0" borderId="1331" xfId="0" applyNumberFormat="1" applyBorder="1"/>
    <xf numFmtId="164" fontId="816" fillId="0" borderId="1331" xfId="0" applyNumberFormat="1" applyFont="1" applyBorder="1"/>
    <xf numFmtId="164" fontId="817" fillId="0" borderId="1331" xfId="0" applyNumberFormat="1" applyFont="1" applyBorder="1" applyAlignment="1">
      <alignment horizontal="centerContinuous"/>
    </xf>
    <xf numFmtId="164" fontId="818" fillId="0" borderId="1331" xfId="0" applyNumberFormat="1" applyFont="1" applyBorder="1" applyAlignment="1">
      <alignment horizontal="centerContinuous"/>
    </xf>
    <xf numFmtId="164" fontId="544" fillId="0" borderId="1331" xfId="0" applyNumberFormat="1" applyFont="1" applyBorder="1" applyAlignment="1">
      <alignment horizontal="left"/>
    </xf>
    <xf numFmtId="164" fontId="545" fillId="0" borderId="1331" xfId="0" applyNumberFormat="1" applyFont="1" applyBorder="1" applyAlignment="1">
      <alignment horizontal="center"/>
    </xf>
    <xf numFmtId="164" fontId="546" fillId="0" borderId="1331" xfId="0" applyNumberFormat="1" applyFont="1" applyBorder="1" applyAlignment="1">
      <alignment horizontal="center"/>
    </xf>
    <xf numFmtId="164" fontId="547" fillId="0" borderId="1331" xfId="0" applyNumberFormat="1" applyFont="1" applyBorder="1" applyAlignment="1">
      <alignment horizontal="center"/>
    </xf>
    <xf numFmtId="164" fontId="808" fillId="0" borderId="1331" xfId="0" applyNumberFormat="1" applyFont="1" applyBorder="1" applyAlignment="1">
      <alignment horizontal="left"/>
    </xf>
    <xf numFmtId="164" fontId="809" fillId="0" borderId="1331" xfId="0" applyNumberFormat="1" applyFont="1" applyBorder="1" applyAlignment="1">
      <alignment horizontal="center"/>
    </xf>
    <xf numFmtId="164" fontId="810" fillId="0" borderId="1331" xfId="0" applyNumberFormat="1" applyFont="1" applyBorder="1" applyAlignment="1">
      <alignment horizontal="center"/>
    </xf>
    <xf numFmtId="164" fontId="548" fillId="0" borderId="1331" xfId="0" applyNumberFormat="1" applyFont="1" applyBorder="1" applyAlignment="1">
      <alignment horizontal="center"/>
    </xf>
    <xf numFmtId="164" fontId="549" fillId="0" borderId="1331" xfId="0" applyNumberFormat="1" applyFont="1" applyBorder="1" applyAlignment="1">
      <alignment horizontal="center"/>
    </xf>
    <xf numFmtId="164" fontId="550" fillId="0" borderId="1331" xfId="0" applyNumberFormat="1" applyFont="1" applyBorder="1" applyAlignment="1">
      <alignment horizontal="center"/>
    </xf>
    <xf numFmtId="164" fontId="551" fillId="0" borderId="1331" xfId="0" applyNumberFormat="1" applyFont="1" applyBorder="1" applyAlignment="1">
      <alignment horizontal="center"/>
    </xf>
    <xf numFmtId="164" fontId="812" fillId="0" borderId="1331" xfId="0" applyNumberFormat="1" applyFont="1" applyBorder="1" applyAlignment="1">
      <alignment horizontal="center"/>
    </xf>
    <xf numFmtId="164" fontId="813" fillId="0" borderId="1331" xfId="0" applyNumberFormat="1" applyFont="1" applyBorder="1" applyAlignment="1">
      <alignment horizontal="center"/>
    </xf>
    <xf numFmtId="164" fontId="814" fillId="0" borderId="1331" xfId="0" applyNumberFormat="1" applyFont="1" applyBorder="1" applyAlignment="1">
      <alignment horizontal="center"/>
    </xf>
    <xf numFmtId="164" fontId="555" fillId="0" borderId="1331" xfId="0" applyNumberFormat="1" applyFont="1" applyBorder="1" applyAlignment="1">
      <alignment horizontal="left"/>
    </xf>
    <xf numFmtId="164" fontId="557" fillId="0" borderId="1331" xfId="0" applyNumberFormat="1" applyFont="1" applyBorder="1" applyAlignment="1">
      <alignment horizontal="right" indent="2"/>
    </xf>
    <xf numFmtId="164" fontId="558" fillId="0" borderId="1331" xfId="0" applyNumberFormat="1" applyFont="1" applyBorder="1" applyAlignment="1">
      <alignment horizontal="right" indent="2"/>
    </xf>
    <xf numFmtId="164" fontId="819" fillId="0" borderId="1331" xfId="0" applyNumberFormat="1" applyFont="1" applyBorder="1" applyAlignment="1">
      <alignment horizontal="left"/>
    </xf>
    <xf numFmtId="164" fontId="822" fillId="0" borderId="1331" xfId="0" applyNumberFormat="1" applyFont="1" applyBorder="1" applyAlignment="1">
      <alignment horizontal="right" indent="2"/>
    </xf>
    <xf numFmtId="164" fontId="823" fillId="0" borderId="1331" xfId="0" applyNumberFormat="1" applyFont="1" applyBorder="1" applyAlignment="1">
      <alignment horizontal="right" indent="2"/>
    </xf>
    <xf numFmtId="164" fontId="556" fillId="0" borderId="1331" xfId="0" applyNumberFormat="1" applyFont="1" applyBorder="1" applyAlignment="1">
      <alignment horizontal="left"/>
    </xf>
    <xf numFmtId="164" fontId="559" fillId="0" borderId="1331" xfId="0" applyNumberFormat="1" applyFont="1" applyBorder="1" applyAlignment="1">
      <alignment horizontal="right" indent="2"/>
    </xf>
    <xf numFmtId="164" fontId="560" fillId="0" borderId="1331" xfId="0" applyNumberFormat="1" applyFont="1" applyBorder="1" applyAlignment="1">
      <alignment horizontal="right" indent="2"/>
    </xf>
    <xf numFmtId="164" fontId="820" fillId="0" borderId="1331" xfId="0" applyNumberFormat="1" applyFont="1" applyBorder="1" applyAlignment="1">
      <alignment horizontal="left"/>
    </xf>
    <xf numFmtId="164" fontId="824" fillId="0" borderId="1331" xfId="0" applyNumberFormat="1" applyFont="1" applyBorder="1" applyAlignment="1">
      <alignment horizontal="right" indent="2"/>
    </xf>
    <xf numFmtId="164" fontId="825" fillId="0" borderId="1331" xfId="0" applyNumberFormat="1" applyFont="1" applyBorder="1" applyAlignment="1">
      <alignment horizontal="right" indent="2"/>
    </xf>
    <xf numFmtId="164" fontId="561" fillId="0" borderId="1331" xfId="0" applyNumberFormat="1" applyFont="1" applyBorder="1" applyAlignment="1">
      <alignment horizontal="left"/>
    </xf>
    <xf numFmtId="164" fontId="562" fillId="0" borderId="1331" xfId="0" applyNumberFormat="1" applyFont="1" applyBorder="1" applyAlignment="1">
      <alignment horizontal="right" indent="2"/>
    </xf>
    <xf numFmtId="164" fontId="563" fillId="0" borderId="1331" xfId="0" applyNumberFormat="1" applyFont="1" applyBorder="1" applyAlignment="1">
      <alignment horizontal="right" indent="2"/>
    </xf>
    <xf numFmtId="164" fontId="821" fillId="0" borderId="1331" xfId="0" applyNumberFormat="1" applyFont="1" applyBorder="1" applyAlignment="1">
      <alignment horizontal="left"/>
    </xf>
    <xf numFmtId="164" fontId="826" fillId="0" borderId="1331" xfId="0" applyNumberFormat="1" applyFont="1" applyBorder="1" applyAlignment="1">
      <alignment horizontal="right" indent="2"/>
    </xf>
    <xf numFmtId="164" fontId="827" fillId="0" borderId="1331" xfId="0" applyNumberFormat="1" applyFont="1" applyBorder="1" applyAlignment="1">
      <alignment horizontal="right" indent="2"/>
    </xf>
    <xf numFmtId="164" fontId="564" fillId="0" borderId="1331" xfId="0" applyNumberFormat="1" applyFont="1" applyBorder="1" applyAlignment="1">
      <alignment horizontal="left"/>
    </xf>
    <xf numFmtId="164" fontId="565" fillId="0" borderId="1331" xfId="0" applyNumberFormat="1" applyFont="1" applyBorder="1" applyAlignment="1">
      <alignment horizontal="right" indent="2"/>
    </xf>
    <xf numFmtId="164" fontId="566" fillId="0" borderId="1331" xfId="0" applyNumberFormat="1" applyFont="1" applyBorder="1" applyAlignment="1">
      <alignment horizontal="right" indent="2"/>
    </xf>
    <xf numFmtId="164" fontId="828" fillId="0" borderId="1331" xfId="0" applyNumberFormat="1" applyFont="1" applyBorder="1" applyAlignment="1">
      <alignment horizontal="left"/>
    </xf>
    <xf numFmtId="164" fontId="829" fillId="0" borderId="1331" xfId="0" applyNumberFormat="1" applyFont="1" applyBorder="1" applyAlignment="1">
      <alignment horizontal="right" indent="2"/>
    </xf>
    <xf numFmtId="164" fontId="830" fillId="0" borderId="1331" xfId="0" applyNumberFormat="1" applyFont="1" applyBorder="1" applyAlignment="1">
      <alignment horizontal="right" indent="2"/>
    </xf>
    <xf numFmtId="164" fontId="288" fillId="0" borderId="1331" xfId="0" applyNumberFormat="1" applyFont="1" applyBorder="1" applyAlignment="1">
      <alignment horizontal="left"/>
    </xf>
    <xf numFmtId="164" fontId="290" fillId="0" borderId="1331" xfId="0" applyNumberFormat="1" applyFont="1" applyBorder="1" applyAlignment="1">
      <alignment horizontal="right" indent="2"/>
    </xf>
    <xf numFmtId="164" fontId="291" fillId="0" borderId="1331" xfId="0" applyNumberFormat="1" applyFont="1" applyBorder="1" applyAlignment="1">
      <alignment horizontal="right" indent="2"/>
    </xf>
    <xf numFmtId="164" fontId="831" fillId="0" borderId="1331" xfId="0" applyNumberFormat="1" applyFont="1" applyBorder="1" applyAlignment="1">
      <alignment horizontal="left"/>
    </xf>
    <xf numFmtId="164" fontId="832" fillId="0" borderId="1331" xfId="0" applyNumberFormat="1" applyFont="1" applyBorder="1" applyAlignment="1">
      <alignment horizontal="right" indent="2"/>
    </xf>
    <xf numFmtId="164" fontId="833" fillId="0" borderId="1331" xfId="0" applyNumberFormat="1" applyFont="1" applyBorder="1" applyAlignment="1">
      <alignment horizontal="right" indent="2"/>
    </xf>
    <xf numFmtId="164" fontId="289" fillId="0" borderId="1331" xfId="0" applyNumberFormat="1" applyFont="1" applyBorder="1" applyAlignment="1">
      <alignment horizontal="left"/>
    </xf>
    <xf numFmtId="164" fontId="292" fillId="0" borderId="1331" xfId="0" applyNumberFormat="1" applyFont="1" applyBorder="1" applyAlignment="1">
      <alignment horizontal="right" indent="2"/>
    </xf>
    <xf numFmtId="164" fontId="293" fillId="0" borderId="1331" xfId="0" applyNumberFormat="1" applyFont="1" applyBorder="1" applyAlignment="1">
      <alignment horizontal="right" indent="2"/>
    </xf>
    <xf numFmtId="164" fontId="279" fillId="0" borderId="1331" xfId="0" applyNumberFormat="1" applyFont="1" applyBorder="1" applyAlignment="1">
      <alignment horizontal="left"/>
    </xf>
    <xf numFmtId="164" fontId="280" fillId="0" borderId="1331" xfId="0" applyNumberFormat="1" applyFont="1" applyBorder="1" applyAlignment="1">
      <alignment horizontal="right" indent="2"/>
    </xf>
    <xf numFmtId="164" fontId="281" fillId="0" borderId="1331" xfId="0" applyNumberFormat="1" applyFont="1" applyBorder="1" applyAlignment="1">
      <alignment horizontal="right" indent="2"/>
    </xf>
    <xf numFmtId="164" fontId="294" fillId="0" borderId="1331" xfId="0" applyNumberFormat="1" applyFont="1" applyBorder="1" applyAlignment="1">
      <alignment horizontal="left"/>
    </xf>
    <xf numFmtId="164" fontId="295" fillId="0" borderId="1331" xfId="0" applyNumberFormat="1" applyFont="1" applyBorder="1" applyAlignment="1">
      <alignment horizontal="right" indent="2"/>
    </xf>
    <xf numFmtId="164" fontId="296" fillId="0" borderId="1331" xfId="0" applyNumberFormat="1" applyFont="1" applyBorder="1" applyAlignment="1">
      <alignment horizontal="right" indent="2"/>
    </xf>
    <xf numFmtId="164" fontId="282" fillId="0" borderId="1331" xfId="0" applyNumberFormat="1" applyFont="1" applyBorder="1" applyAlignment="1">
      <alignment horizontal="left"/>
    </xf>
    <xf numFmtId="164" fontId="283" fillId="0" borderId="1331" xfId="0" applyNumberFormat="1" applyFont="1" applyBorder="1" applyAlignment="1">
      <alignment horizontal="right" indent="2"/>
    </xf>
    <xf numFmtId="164" fontId="284" fillId="0" borderId="1331" xfId="0" applyNumberFormat="1" applyFont="1" applyBorder="1" applyAlignment="1">
      <alignment horizontal="right" indent="2"/>
    </xf>
    <xf numFmtId="164" fontId="297" fillId="0" borderId="1331" xfId="0" applyNumberFormat="1" applyFont="1" applyBorder="1" applyAlignment="1">
      <alignment horizontal="left"/>
    </xf>
    <xf numFmtId="164" fontId="298" fillId="0" borderId="1331" xfId="0" applyNumberFormat="1" applyFont="1" applyBorder="1" applyAlignment="1">
      <alignment horizontal="right" indent="2"/>
    </xf>
    <xf numFmtId="164" fontId="299" fillId="0" borderId="1331" xfId="0" applyNumberFormat="1" applyFont="1" applyBorder="1" applyAlignment="1">
      <alignment horizontal="right" indent="2"/>
    </xf>
    <xf numFmtId="164" fontId="285" fillId="0" borderId="1331" xfId="0" applyNumberFormat="1" applyFont="1" applyBorder="1" applyAlignment="1">
      <alignment horizontal="left"/>
    </xf>
    <xf numFmtId="164" fontId="286" fillId="0" borderId="1331" xfId="0" applyNumberFormat="1" applyFont="1" applyBorder="1" applyAlignment="1">
      <alignment horizontal="right" indent="2"/>
    </xf>
    <xf numFmtId="164" fontId="287" fillId="0" borderId="1331" xfId="0" applyNumberFormat="1" applyFont="1" applyBorder="1" applyAlignment="1">
      <alignment horizontal="right" indent="2"/>
    </xf>
    <xf numFmtId="164" fontId="84" fillId="0" borderId="1331" xfId="0" applyNumberFormat="1" applyFont="1" applyBorder="1" applyAlignment="1">
      <alignment horizontal="left"/>
    </xf>
    <xf numFmtId="164" fontId="90" fillId="0" borderId="1331" xfId="0" applyNumberFormat="1" applyFont="1" applyBorder="1" applyAlignment="1">
      <alignment horizontal="right" indent="2"/>
    </xf>
    <xf numFmtId="164" fontId="91" fillId="0" borderId="1331" xfId="0" applyNumberFormat="1" applyFont="1" applyBorder="1" applyAlignment="1">
      <alignment horizontal="right" indent="2"/>
    </xf>
    <xf numFmtId="164" fontId="248" fillId="0" borderId="1331" xfId="0" applyNumberFormat="1" applyFont="1" applyBorder="1" applyAlignment="1">
      <alignment horizontal="left"/>
    </xf>
    <xf numFmtId="164" fontId="254" fillId="0" borderId="1331" xfId="0" applyNumberFormat="1" applyFont="1" applyBorder="1" applyAlignment="1">
      <alignment horizontal="right" indent="2"/>
    </xf>
    <xf numFmtId="164" fontId="255" fillId="0" borderId="1331" xfId="0" applyNumberFormat="1" applyFont="1" applyBorder="1" applyAlignment="1">
      <alignment horizontal="right" indent="2"/>
    </xf>
    <xf numFmtId="164" fontId="85" fillId="0" borderId="1331" xfId="0" applyNumberFormat="1" applyFont="1" applyBorder="1" applyAlignment="1">
      <alignment horizontal="left"/>
    </xf>
    <xf numFmtId="164" fontId="92" fillId="0" borderId="1331" xfId="0" applyNumberFormat="1" applyFont="1" applyBorder="1" applyAlignment="1">
      <alignment horizontal="right" indent="2"/>
    </xf>
    <xf numFmtId="164" fontId="93" fillId="0" borderId="1331" xfId="0" applyNumberFormat="1" applyFont="1" applyBorder="1" applyAlignment="1">
      <alignment horizontal="right" indent="2"/>
    </xf>
    <xf numFmtId="164" fontId="249" fillId="0" borderId="1331" xfId="0" applyNumberFormat="1" applyFont="1" applyBorder="1" applyAlignment="1">
      <alignment horizontal="left"/>
    </xf>
    <xf numFmtId="164" fontId="256" fillId="0" borderId="1331" xfId="0" applyNumberFormat="1" applyFont="1" applyBorder="1" applyAlignment="1">
      <alignment horizontal="right" indent="2"/>
    </xf>
    <xf numFmtId="164" fontId="257" fillId="0" borderId="1331" xfId="0" applyNumberFormat="1" applyFont="1" applyBorder="1" applyAlignment="1">
      <alignment horizontal="right" indent="2"/>
    </xf>
    <xf numFmtId="164" fontId="86" fillId="0" borderId="1331" xfId="0" applyNumberFormat="1" applyFont="1" applyBorder="1" applyAlignment="1">
      <alignment horizontal="left" indent="2"/>
    </xf>
    <xf numFmtId="164" fontId="94" fillId="0" borderId="1331" xfId="0" applyNumberFormat="1" applyFont="1" applyBorder="1" applyAlignment="1">
      <alignment horizontal="right" indent="2"/>
    </xf>
    <xf numFmtId="164" fontId="95" fillId="0" borderId="1331" xfId="0" applyNumberFormat="1" applyFont="1" applyBorder="1" applyAlignment="1">
      <alignment horizontal="right" indent="2"/>
    </xf>
    <xf numFmtId="164" fontId="2" fillId="0" borderId="1331" xfId="0" applyNumberFormat="1" applyFont="1" applyBorder="1" applyAlignment="1">
      <alignment horizontal="right" indent="2"/>
    </xf>
    <xf numFmtId="164" fontId="2" fillId="0" borderId="1331" xfId="0" applyNumberFormat="1" applyFont="1" applyBorder="1" applyAlignment="1">
      <alignment horizontal="left"/>
    </xf>
    <xf numFmtId="164" fontId="250" fillId="0" borderId="1331" xfId="0" applyNumberFormat="1" applyFont="1" applyBorder="1" applyAlignment="1">
      <alignment horizontal="left"/>
    </xf>
    <xf numFmtId="164" fontId="258" fillId="0" borderId="1331" xfId="0" applyNumberFormat="1" applyFont="1" applyBorder="1" applyAlignment="1">
      <alignment horizontal="right" indent="2"/>
    </xf>
    <xf numFmtId="164" fontId="259" fillId="0" borderId="1331" xfId="0" applyNumberFormat="1" applyFont="1" applyBorder="1" applyAlignment="1">
      <alignment horizontal="right" indent="2"/>
    </xf>
    <xf numFmtId="164" fontId="87" fillId="0" borderId="1331" xfId="0" applyNumberFormat="1" applyFont="1" applyBorder="1" applyAlignment="1">
      <alignment horizontal="left"/>
    </xf>
    <xf numFmtId="164" fontId="96" fillId="0" borderId="1331" xfId="0" applyNumberFormat="1" applyFont="1" applyBorder="1" applyAlignment="1">
      <alignment horizontal="right" indent="2"/>
    </xf>
    <xf numFmtId="164" fontId="97" fillId="0" borderId="1331" xfId="0" applyNumberFormat="1" applyFont="1" applyBorder="1" applyAlignment="1">
      <alignment horizontal="right" indent="2"/>
    </xf>
    <xf numFmtId="164" fontId="251" fillId="0" borderId="1331" xfId="0" applyNumberFormat="1" applyFont="1" applyBorder="1" applyAlignment="1">
      <alignment horizontal="left"/>
    </xf>
    <xf numFmtId="164" fontId="260" fillId="0" borderId="1331" xfId="0" applyNumberFormat="1" applyFont="1" applyBorder="1" applyAlignment="1">
      <alignment horizontal="right" indent="2"/>
    </xf>
    <xf numFmtId="164" fontId="261" fillId="0" borderId="1331" xfId="0" applyNumberFormat="1" applyFont="1" applyBorder="1" applyAlignment="1">
      <alignment horizontal="right" indent="2"/>
    </xf>
    <xf numFmtId="164" fontId="88" fillId="0" borderId="1331" xfId="0" applyNumberFormat="1" applyFont="1" applyBorder="1" applyAlignment="1">
      <alignment horizontal="left"/>
    </xf>
    <xf numFmtId="164" fontId="98" fillId="0" borderId="1331" xfId="0" applyNumberFormat="1" applyFont="1" applyBorder="1" applyAlignment="1">
      <alignment horizontal="right" indent="2"/>
    </xf>
    <xf numFmtId="164" fontId="99" fillId="0" borderId="1331" xfId="0" applyNumberFormat="1" applyFont="1" applyBorder="1" applyAlignment="1">
      <alignment horizontal="right" indent="2"/>
    </xf>
    <xf numFmtId="164" fontId="252" fillId="0" borderId="1331" xfId="0" applyNumberFormat="1" applyFont="1" applyBorder="1" applyAlignment="1">
      <alignment horizontal="left"/>
    </xf>
    <xf numFmtId="164" fontId="262" fillId="0" borderId="1331" xfId="0" applyNumberFormat="1" applyFont="1" applyBorder="1" applyAlignment="1">
      <alignment horizontal="right" indent="2"/>
    </xf>
    <xf numFmtId="164" fontId="263" fillId="0" borderId="1331" xfId="0" applyNumberFormat="1" applyFont="1" applyBorder="1" applyAlignment="1">
      <alignment horizontal="right" indent="2"/>
    </xf>
    <xf numFmtId="164" fontId="89" fillId="0" borderId="1331" xfId="0" applyNumberFormat="1" applyFont="1" applyBorder="1" applyAlignment="1">
      <alignment horizontal="left"/>
    </xf>
    <xf numFmtId="164" fontId="100" fillId="0" borderId="1331" xfId="0" applyNumberFormat="1" applyFont="1" applyBorder="1" applyAlignment="1">
      <alignment horizontal="right" indent="2"/>
    </xf>
    <xf numFmtId="164" fontId="101" fillId="0" borderId="1331" xfId="0" applyNumberFormat="1" applyFont="1" applyBorder="1" applyAlignment="1">
      <alignment horizontal="right" indent="2"/>
    </xf>
    <xf numFmtId="164" fontId="253" fillId="0" borderId="1331" xfId="0" applyNumberFormat="1" applyFont="1" applyBorder="1" applyAlignment="1">
      <alignment horizontal="left"/>
    </xf>
    <xf numFmtId="164" fontId="264" fillId="0" borderId="1331" xfId="0" applyNumberFormat="1" applyFont="1" applyBorder="1" applyAlignment="1">
      <alignment horizontal="right" indent="2"/>
    </xf>
    <xf numFmtId="164" fontId="265" fillId="0" borderId="1331" xfId="0" applyNumberFormat="1" applyFont="1" applyBorder="1" applyAlignment="1">
      <alignment horizontal="right" indent="2"/>
    </xf>
    <xf numFmtId="164" fontId="102" fillId="0" borderId="1331" xfId="0" applyNumberFormat="1" applyFont="1" applyBorder="1" applyAlignment="1">
      <alignment horizontal="left"/>
    </xf>
    <xf numFmtId="164" fontId="103" fillId="0" borderId="1331" xfId="0" applyNumberFormat="1" applyFont="1" applyBorder="1" applyAlignment="1">
      <alignment horizontal="right" indent="2"/>
    </xf>
    <xf numFmtId="164" fontId="104" fillId="0" borderId="1331" xfId="0" applyNumberFormat="1" applyFont="1" applyBorder="1" applyAlignment="1">
      <alignment horizontal="right" indent="2"/>
    </xf>
    <xf numFmtId="164" fontId="266" fillId="0" borderId="1331" xfId="0" applyNumberFormat="1" applyFont="1" applyBorder="1" applyAlignment="1">
      <alignment horizontal="left"/>
    </xf>
    <xf numFmtId="164" fontId="267" fillId="0" borderId="1331" xfId="0" applyNumberFormat="1" applyFont="1" applyBorder="1" applyAlignment="1">
      <alignment horizontal="right" indent="2"/>
    </xf>
    <xf numFmtId="164" fontId="268" fillId="0" borderId="1331" xfId="0" applyNumberFormat="1" applyFont="1" applyBorder="1" applyAlignment="1">
      <alignment horizontal="right" indent="2"/>
    </xf>
    <xf numFmtId="0" fontId="0" fillId="0" borderId="1331" xfId="0" applyBorder="1"/>
    <xf numFmtId="164" fontId="140" fillId="0" borderId="1331" xfId="0" applyNumberFormat="1" applyFont="1" applyBorder="1" applyAlignment="1">
      <alignment horizontal="left"/>
    </xf>
    <xf numFmtId="164" fontId="105" fillId="0" borderId="1331" xfId="0" applyNumberFormat="1" applyFont="1" applyBorder="1" applyAlignment="1">
      <alignment horizontal="right" indent="2"/>
    </xf>
    <xf numFmtId="164" fontId="106" fillId="0" borderId="1331" xfId="0" applyNumberFormat="1" applyFont="1" applyBorder="1" applyAlignment="1">
      <alignment horizontal="right" indent="2"/>
    </xf>
    <xf numFmtId="164" fontId="269" fillId="0" borderId="1331" xfId="0" applyNumberFormat="1" applyFont="1" applyBorder="1" applyAlignment="1">
      <alignment horizontal="right" indent="2"/>
    </xf>
    <xf numFmtId="164" fontId="270" fillId="0" borderId="1331" xfId="0" applyNumberFormat="1" applyFont="1" applyBorder="1" applyAlignment="1">
      <alignment horizontal="right" indent="2"/>
    </xf>
    <xf numFmtId="164" fontId="141" fillId="0" borderId="1331" xfId="0" applyNumberFormat="1" applyFont="1" applyBorder="1" applyAlignment="1">
      <alignment horizontal="left"/>
    </xf>
    <xf numFmtId="164" fontId="107" fillId="0" borderId="1331" xfId="0" applyNumberFormat="1" applyFont="1" applyBorder="1" applyAlignment="1">
      <alignment horizontal="right" indent="2"/>
    </xf>
    <xf numFmtId="164" fontId="108" fillId="0" borderId="1331" xfId="0" applyNumberFormat="1" applyFont="1" applyBorder="1" applyAlignment="1">
      <alignment horizontal="right" indent="2"/>
    </xf>
    <xf numFmtId="164" fontId="271" fillId="0" borderId="1331" xfId="0" applyNumberFormat="1" applyFont="1" applyBorder="1" applyAlignment="1">
      <alignment horizontal="right" indent="2"/>
    </xf>
    <xf numFmtId="164" fontId="272" fillId="0" borderId="1331" xfId="0" applyNumberFormat="1" applyFont="1" applyBorder="1" applyAlignment="1">
      <alignment horizontal="right" indent="2"/>
    </xf>
    <xf numFmtId="164" fontId="142" fillId="0" borderId="1331" xfId="0" applyNumberFormat="1" applyFont="1" applyBorder="1" applyAlignment="1">
      <alignment horizontal="left"/>
    </xf>
    <xf numFmtId="164" fontId="109" fillId="0" borderId="1331" xfId="0" applyNumberFormat="1" applyFont="1" applyBorder="1" applyAlignment="1">
      <alignment horizontal="right" indent="2"/>
    </xf>
    <xf numFmtId="164" fontId="110" fillId="0" borderId="1331" xfId="0" applyNumberFormat="1" applyFont="1" applyBorder="1" applyAlignment="1">
      <alignment horizontal="right" indent="2"/>
    </xf>
    <xf numFmtId="164" fontId="273" fillId="0" borderId="1331" xfId="0" applyNumberFormat="1" applyFont="1" applyBorder="1" applyAlignment="1">
      <alignment horizontal="right" indent="2"/>
    </xf>
    <xf numFmtId="164" fontId="274" fillId="0" borderId="1331" xfId="0" applyNumberFormat="1" applyFont="1" applyBorder="1" applyAlignment="1">
      <alignment horizontal="right" indent="2"/>
    </xf>
    <xf numFmtId="164" fontId="143" fillId="0" borderId="1331" xfId="0" applyNumberFormat="1" applyFont="1" applyBorder="1" applyAlignment="1">
      <alignment horizontal="left"/>
    </xf>
    <xf numFmtId="164" fontId="111" fillId="0" borderId="1331" xfId="0" applyNumberFormat="1" applyFont="1" applyBorder="1" applyAlignment="1">
      <alignment horizontal="right" indent="2"/>
    </xf>
    <xf numFmtId="164" fontId="112" fillId="0" borderId="1331" xfId="0" applyNumberFormat="1" applyFont="1" applyBorder="1" applyAlignment="1">
      <alignment horizontal="right" indent="2"/>
    </xf>
    <xf numFmtId="164" fontId="275" fillId="0" borderId="1331" xfId="0" applyNumberFormat="1" applyFont="1" applyBorder="1" applyAlignment="1">
      <alignment horizontal="right" indent="2"/>
    </xf>
    <xf numFmtId="164" fontId="276" fillId="0" borderId="1331" xfId="0" applyNumberFormat="1" applyFont="1" applyBorder="1" applyAlignment="1">
      <alignment horizontal="right" indent="2"/>
    </xf>
    <xf numFmtId="164" fontId="156" fillId="0" borderId="1331" xfId="0" applyNumberFormat="1" applyFont="1" applyBorder="1" applyAlignment="1">
      <alignment horizontal="left"/>
    </xf>
    <xf numFmtId="164" fontId="113" fillId="0" borderId="1331" xfId="0" applyNumberFormat="1" applyFont="1" applyBorder="1" applyAlignment="1">
      <alignment horizontal="right" indent="2"/>
    </xf>
    <xf numFmtId="164" fontId="114" fillId="0" borderId="1331" xfId="0" applyNumberFormat="1" applyFont="1" applyBorder="1" applyAlignment="1">
      <alignment horizontal="right" indent="2"/>
    </xf>
    <xf numFmtId="164" fontId="277" fillId="0" borderId="1331" xfId="0" applyNumberFormat="1" applyFont="1" applyBorder="1" applyAlignment="1">
      <alignment horizontal="right" indent="2"/>
    </xf>
    <xf numFmtId="164" fontId="278" fillId="0" borderId="1331" xfId="0" applyNumberFormat="1" applyFont="1" applyBorder="1" applyAlignment="1">
      <alignment horizontal="right" indent="2"/>
    </xf>
    <xf numFmtId="0" fontId="33" fillId="4" borderId="18" xfId="0" applyFont="1" applyFill="1" applyBorder="1" applyAlignment="1">
      <alignment horizontal="center"/>
    </xf>
    <xf numFmtId="0" fontId="33" fillId="4" borderId="12" xfId="0" applyFont="1" applyFill="1" applyBorder="1" applyAlignment="1">
      <alignment horizontal="center"/>
    </xf>
    <xf numFmtId="0" fontId="33" fillId="4" borderId="15" xfId="0" applyFont="1" applyFill="1" applyBorder="1" applyAlignment="1">
      <alignment horizontal="center"/>
    </xf>
    <xf numFmtId="164" fontId="2" fillId="0" borderId="543" xfId="0" applyNumberFormat="1" applyFont="1" applyBorder="1" applyAlignment="1">
      <alignment horizontal="left"/>
    </xf>
    <xf numFmtId="164" fontId="2" fillId="0" borderId="552" xfId="0" applyNumberFormat="1" applyFont="1" applyBorder="1" applyAlignment="1">
      <alignment horizontal="centerContinuous"/>
    </xf>
    <xf numFmtId="164" fontId="0" fillId="0" borderId="965" xfId="0" applyNumberFormat="1" applyFont="1" applyBorder="1" applyAlignment="1">
      <alignment horizontal="left"/>
    </xf>
    <xf numFmtId="164" fontId="0" fillId="0" borderId="1027" xfId="0" applyNumberFormat="1" applyFont="1" applyBorder="1" applyAlignment="1">
      <alignment horizontal="left"/>
    </xf>
    <xf numFmtId="164" fontId="0" fillId="0" borderId="605" xfId="0" applyNumberFormat="1" applyFont="1" applyBorder="1" applyAlignment="1">
      <alignment horizontal="left"/>
    </xf>
    <xf numFmtId="164" fontId="0" fillId="0" borderId="614" xfId="0" applyNumberFormat="1" applyFont="1" applyBorder="1" applyAlignment="1">
      <alignment horizontal="centerContinuous"/>
    </xf>
    <xf numFmtId="0" fontId="0" fillId="0" borderId="667" xfId="0" applyFont="1" applyBorder="1" applyAlignment="1">
      <alignment horizontal="left"/>
    </xf>
    <xf numFmtId="0" fontId="0" fillId="0" borderId="1077" xfId="0" applyFont="1" applyBorder="1" applyAlignment="1">
      <alignment horizontal="left"/>
    </xf>
    <xf numFmtId="0" fontId="0" fillId="0" borderId="1136" xfId="0" applyFont="1" applyBorder="1" applyAlignment="1">
      <alignment horizontal="left"/>
    </xf>
    <xf numFmtId="164" fontId="0" fillId="0" borderId="736" xfId="0" applyNumberFormat="1" applyFont="1" applyBorder="1" applyAlignment="1">
      <alignment horizontal="centerContinuous" indent="2"/>
    </xf>
    <xf numFmtId="0" fontId="2" fillId="0" borderId="30" xfId="0" applyFont="1" applyBorder="1" applyAlignment="1">
      <alignment horizontal="left"/>
    </xf>
    <xf numFmtId="0" fontId="2" fillId="0" borderId="283" xfId="0" applyFont="1" applyBorder="1" applyAlignment="1">
      <alignment horizontal="left" indent="2"/>
    </xf>
    <xf numFmtId="0" fontId="2" fillId="0" borderId="345" xfId="0" applyFont="1" applyBorder="1" applyAlignment="1">
      <alignment horizontal="left"/>
    </xf>
    <xf numFmtId="0" fontId="2" fillId="0" borderId="92" xfId="0" applyFont="1" applyBorder="1" applyAlignment="1">
      <alignment horizontal="left"/>
    </xf>
    <xf numFmtId="0" fontId="2" fillId="0" borderId="154" xfId="0" applyFont="1" applyBorder="1" applyAlignment="1">
      <alignment horizontal="left"/>
    </xf>
    <xf numFmtId="0" fontId="2" fillId="0" borderId="407" xfId="0" applyFont="1" applyBorder="1" applyAlignment="1">
      <alignment horizontal="left"/>
    </xf>
    <xf numFmtId="0" fontId="2" fillId="0" borderId="469" xfId="0" applyFont="1" applyBorder="1" applyAlignment="1">
      <alignment horizontal="left"/>
    </xf>
    <xf numFmtId="0" fontId="2" fillId="0" borderId="216" xfId="0" applyFont="1" applyBorder="1" applyAlignment="1">
      <alignment horizontal="left"/>
    </xf>
    <xf numFmtId="164" fontId="0" fillId="0" borderId="892" xfId="0" applyNumberFormat="1" applyFont="1" applyBorder="1" applyAlignment="1">
      <alignment horizontal="left"/>
    </xf>
    <xf numFmtId="164" fontId="0" fillId="0" borderId="1191" xfId="0" applyNumberFormat="1" applyFont="1" applyBorder="1" applyAlignment="1">
      <alignment horizontal="left"/>
    </xf>
    <xf numFmtId="164" fontId="0" fillId="0" borderId="1200" xfId="0" applyNumberFormat="1" applyFont="1" applyBorder="1" applyAlignment="1">
      <alignment horizontal="centerContinuous"/>
    </xf>
    <xf numFmtId="164" fontId="0" fillId="0" borderId="1276" xfId="0" applyNumberFormat="1" applyFont="1" applyBorder="1" applyAlignment="1">
      <alignment horizontal="centerContinuous"/>
    </xf>
    <xf numFmtId="164" fontId="0" fillId="0" borderId="1267" xfId="0" applyNumberFormat="1" applyFont="1" applyBorder="1" applyAlignment="1">
      <alignment horizontal="left"/>
    </xf>
    <xf numFmtId="164" fontId="0" fillId="0" borderId="802" xfId="0" applyNumberFormat="1" applyFont="1" applyBorder="1" applyAlignment="1">
      <alignment horizontal="centerContinuous"/>
    </xf>
  </cellXfs>
  <cellStyles count="2">
    <cellStyle name="Normal" xfId="0" builtinId="0"/>
    <cellStyle name="Percent" xfId="1" builtinId="5"/>
  </cellStyles>
  <dxfs count="158"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</dxfs>
  <tableStyles count="0" defaultTableStyle="TableStyleMedium2" defaultPivotStyle="PivotStyleLight16"/>
  <colors>
    <mruColors>
      <color rgb="FFDCC5E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7C5DC-845A-43B1-9734-484E9842CBA5}">
  <dimension ref="A2:R87"/>
  <sheetViews>
    <sheetView zoomScaleNormal="100" workbookViewId="0">
      <selection activeCell="H2" sqref="H2"/>
    </sheetView>
  </sheetViews>
  <sheetFormatPr defaultRowHeight="14.5" x14ac:dyDescent="0.35"/>
  <cols>
    <col min="1" max="1" width="3.1796875" customWidth="1"/>
    <col min="2" max="3" width="12.7265625" customWidth="1"/>
    <col min="4" max="4" width="13.54296875" customWidth="1"/>
    <col min="5" max="5" width="13.54296875" style="47" customWidth="1"/>
    <col min="6" max="8" width="13.7265625" customWidth="1"/>
    <col min="9" max="11" width="14.1796875" customWidth="1"/>
    <col min="12" max="12" width="11.54296875" customWidth="1"/>
    <col min="13" max="13" width="29.81640625" customWidth="1"/>
    <col min="14" max="18" width="9.1796875" customWidth="1"/>
  </cols>
  <sheetData>
    <row r="2" spans="1:18" s="1" customFormat="1" ht="29.5" thickBot="1" x14ac:dyDescent="0.4">
      <c r="B2" s="52"/>
      <c r="C2" s="44" t="s">
        <v>131</v>
      </c>
      <c r="D2" s="44" t="s">
        <v>132</v>
      </c>
      <c r="E2" s="44" t="s">
        <v>133</v>
      </c>
      <c r="F2" s="533" t="s">
        <v>134</v>
      </c>
      <c r="G2" s="533" t="s">
        <v>136</v>
      </c>
      <c r="H2" s="533" t="s">
        <v>137</v>
      </c>
      <c r="I2" s="533" t="s">
        <v>135</v>
      </c>
      <c r="J2" s="533" t="s">
        <v>137</v>
      </c>
      <c r="K2" s="527" t="s">
        <v>138</v>
      </c>
      <c r="L2" s="779" t="s">
        <v>139</v>
      </c>
      <c r="M2" s="279" t="s">
        <v>3</v>
      </c>
      <c r="R2" s="40"/>
    </row>
    <row r="3" spans="1:18" ht="15" thickTop="1" x14ac:dyDescent="0.35">
      <c r="B3" s="53" t="str">
        <f>B10</f>
        <v>Site 1</v>
      </c>
      <c r="C3" s="47">
        <f>ROUND(C27,0)</f>
        <v>212</v>
      </c>
      <c r="D3" s="76">
        <f>ROUND(D27,0)</f>
        <v>212</v>
      </c>
      <c r="E3" s="55">
        <f>ROUND(E27,0)</f>
        <v>203</v>
      </c>
      <c r="F3" s="534">
        <f>ROUND(F27,0)</f>
        <v>496</v>
      </c>
      <c r="G3" s="784">
        <f>H3+I3</f>
        <v>474</v>
      </c>
      <c r="H3" s="76">
        <f>ROUND(H27,0)</f>
        <v>429</v>
      </c>
      <c r="I3" s="76">
        <f>ROUND(I27,0)</f>
        <v>45</v>
      </c>
      <c r="J3" s="77">
        <f>J27</f>
        <v>0.90506329113924056</v>
      </c>
      <c r="K3" s="528">
        <f>ROUND(K27,0)</f>
        <v>94</v>
      </c>
      <c r="L3" s="276">
        <f>ROUND(L27,0)</f>
        <v>25</v>
      </c>
      <c r="R3" s="41"/>
    </row>
    <row r="4" spans="1:18" x14ac:dyDescent="0.35">
      <c r="B4" s="53" t="str">
        <f>B30</f>
        <v>Site 2</v>
      </c>
      <c r="C4" s="47">
        <f>ROUND(C47,0)</f>
        <v>214</v>
      </c>
      <c r="D4" s="274">
        <f>ROUND(D47,0)</f>
        <v>214</v>
      </c>
      <c r="E4" s="55">
        <f>ROUND(E47,0)</f>
        <v>203</v>
      </c>
      <c r="F4" s="274">
        <f>ROUND(F47,0)</f>
        <v>504</v>
      </c>
      <c r="G4" s="785">
        <f t="shared" ref="G4:G7" si="0">H4+I4</f>
        <v>473</v>
      </c>
      <c r="H4" s="274">
        <f>ROUND(H47,0)</f>
        <v>429</v>
      </c>
      <c r="I4" s="274">
        <f>ROUND(I47,0)</f>
        <v>44</v>
      </c>
      <c r="J4" s="275">
        <f>J47</f>
        <v>0.90697674418604646</v>
      </c>
      <c r="K4" s="528">
        <f>ROUND(K47,0)</f>
        <v>94</v>
      </c>
      <c r="L4" s="276">
        <f>ROUND(L47,0)</f>
        <v>25</v>
      </c>
      <c r="R4" s="274"/>
    </row>
    <row r="5" spans="1:18" x14ac:dyDescent="0.35">
      <c r="B5" s="53" t="str">
        <f>B50</f>
        <v>Site 3</v>
      </c>
      <c r="C5" s="47">
        <f>ROUND(C67,0)</f>
        <v>232</v>
      </c>
      <c r="D5" s="274">
        <f>ROUND(D67,0)</f>
        <v>232</v>
      </c>
      <c r="E5" s="55">
        <f>ROUND(E67,0)</f>
        <v>203</v>
      </c>
      <c r="F5" s="274">
        <f>ROUND(F67,0)</f>
        <v>536</v>
      </c>
      <c r="G5" s="785">
        <f t="shared" si="0"/>
        <v>482</v>
      </c>
      <c r="H5" s="274">
        <f>ROUND(H67,0)</f>
        <v>429</v>
      </c>
      <c r="I5" s="274">
        <f>ROUND(I67,0)</f>
        <v>53</v>
      </c>
      <c r="J5" s="275">
        <f>J67</f>
        <v>0.89004149377593356</v>
      </c>
      <c r="K5" s="528">
        <f>ROUND(K67,0)</f>
        <v>94</v>
      </c>
      <c r="L5" s="276">
        <f>ROUND(L67,0)</f>
        <v>25</v>
      </c>
      <c r="R5" s="274"/>
    </row>
    <row r="6" spans="1:18" ht="15" thickBot="1" x14ac:dyDescent="0.4">
      <c r="B6" s="54" t="str">
        <f>B70</f>
        <v>Site 4</v>
      </c>
      <c r="C6" s="43">
        <f>ROUND(C87,0)</f>
        <v>219</v>
      </c>
      <c r="D6" s="43">
        <f>ROUND(D87,0)</f>
        <v>219</v>
      </c>
      <c r="E6" s="56">
        <f>ROUND(E87,0)</f>
        <v>203</v>
      </c>
      <c r="F6" s="43">
        <f>ROUND(F87,0)</f>
        <v>488</v>
      </c>
      <c r="G6" s="43">
        <f t="shared" si="0"/>
        <v>460</v>
      </c>
      <c r="H6" s="43">
        <f>ROUND(H87,0)</f>
        <v>429</v>
      </c>
      <c r="I6" s="43">
        <f>ROUND(I87,0)</f>
        <v>31</v>
      </c>
      <c r="J6" s="70">
        <f>J87</f>
        <v>0.93260869565217386</v>
      </c>
      <c r="K6" s="529">
        <f>ROUND(K87,0)</f>
        <v>94</v>
      </c>
      <c r="L6" s="278">
        <f>ROUND(L87,0)</f>
        <v>25</v>
      </c>
      <c r="R6" s="41"/>
    </row>
    <row r="7" spans="1:18" ht="15" thickBot="1" x14ac:dyDescent="0.4">
      <c r="B7" s="799" t="s">
        <v>0</v>
      </c>
      <c r="C7" s="790" cm="1">
        <f t="array" ref="C7">SUM(VALUE(C3:C6))</f>
        <v>877</v>
      </c>
      <c r="D7" s="800" cm="1">
        <f t="array" ref="D7">SUM(VALUE(D3:D6))</f>
        <v>877</v>
      </c>
      <c r="E7" s="801" cm="1">
        <f t="array" ref="E7">SUM(VALUE(E3:E6))</f>
        <v>812</v>
      </c>
      <c r="F7" s="790" cm="1">
        <f t="array" ref="F7">SUM(VALUE(F3:F6))</f>
        <v>2024</v>
      </c>
      <c r="G7" s="790">
        <f t="shared" si="0"/>
        <v>1889</v>
      </c>
      <c r="H7" s="790" cm="1">
        <f t="array" ref="H7">SUM(VALUE(H3:H6))</f>
        <v>1716</v>
      </c>
      <c r="I7" s="790" cm="1">
        <f t="array" ref="I7">SUM(VALUE(I3:I6))</f>
        <v>173</v>
      </c>
      <c r="J7" s="802">
        <f>AVERAGE(J3:J6)</f>
        <v>0.90867255618834852</v>
      </c>
      <c r="K7" s="789" cm="1">
        <f t="array" ref="K7">SUM(VALUE(K3:K6))</f>
        <v>376</v>
      </c>
      <c r="L7" s="796" cm="1">
        <f t="array" ref="L7">SUM(VALUE(L3:L6))</f>
        <v>100</v>
      </c>
      <c r="R7" s="41"/>
    </row>
    <row r="8" spans="1:18" x14ac:dyDescent="0.35">
      <c r="D8" s="786">
        <f>D7/C7</f>
        <v>1</v>
      </c>
      <c r="G8" s="786">
        <f>G7/F7</f>
        <v>0.93330039525691699</v>
      </c>
      <c r="L8" s="45"/>
    </row>
    <row r="9" spans="1:18" s="1" customFormat="1" x14ac:dyDescent="0.35">
      <c r="B9"/>
      <c r="C9"/>
      <c r="D9"/>
      <c r="E9" s="47"/>
      <c r="F9"/>
      <c r="G9"/>
      <c r="H9"/>
      <c r="I9"/>
      <c r="J9"/>
      <c r="K9"/>
      <c r="L9"/>
      <c r="M9"/>
      <c r="N9"/>
      <c r="O9"/>
      <c r="P9"/>
      <c r="Q9"/>
      <c r="R9"/>
    </row>
    <row r="10" spans="1:18" s="1" customFormat="1" x14ac:dyDescent="0.35">
      <c r="B10" s="1730" t="str">
        <f>'Travail de Terrain'!A4</f>
        <v>Site 1</v>
      </c>
      <c r="C10" s="1731"/>
      <c r="D10" s="1731"/>
      <c r="E10" s="1731"/>
      <c r="F10" s="1731"/>
      <c r="G10" s="1731"/>
      <c r="H10" s="1731"/>
      <c r="I10" s="1731"/>
      <c r="J10" s="1731"/>
      <c r="K10" s="1731"/>
      <c r="L10" s="1732"/>
      <c r="M10"/>
      <c r="N10"/>
      <c r="O10"/>
      <c r="P10"/>
      <c r="Q10"/>
      <c r="R10"/>
    </row>
    <row r="11" spans="1:18" ht="29.5" thickBot="1" x14ac:dyDescent="0.4">
      <c r="A11" s="1"/>
      <c r="B11" s="59"/>
      <c r="C11" s="44" t="s">
        <v>131</v>
      </c>
      <c r="D11" s="44" t="s">
        <v>132</v>
      </c>
      <c r="E11" s="44" t="s">
        <v>133</v>
      </c>
      <c r="F11" s="533" t="s">
        <v>134</v>
      </c>
      <c r="G11" s="533" t="s">
        <v>136</v>
      </c>
      <c r="H11" s="533" t="s">
        <v>137</v>
      </c>
      <c r="I11" s="533" t="s">
        <v>135</v>
      </c>
      <c r="J11" s="533" t="s">
        <v>137</v>
      </c>
      <c r="K11" s="527" t="s">
        <v>138</v>
      </c>
      <c r="L11" s="779" t="s">
        <v>139</v>
      </c>
    </row>
    <row r="12" spans="1:18" ht="15" thickTop="1" x14ac:dyDescent="0.35">
      <c r="B12" s="58" t="str">
        <f>'Cycle Précédent'!B8</f>
        <v>101</v>
      </c>
      <c r="C12" s="523">
        <f>_xlfn.NUMBERVALUE(IFERROR(VLOOKUP($B12,'Cycle Précédent'!$B$5:$C$24,2,FALSE),"0"))</f>
        <v>14</v>
      </c>
      <c r="D12" s="61">
        <f>_xlfn.NUMBERVALUE(IFERROR(VLOOKUP($B12,'Travail de Terrain'!$A$5:$B$28,2,FALSE),"0"))</f>
        <v>14</v>
      </c>
      <c r="E12" s="62">
        <f>_xlfn.NUMBERVALUE(IFERROR(VLOOKUP($B12,'Travail de Terrain'!$AP$5:$AS$28,3,FALSE),"0"))</f>
        <v>14</v>
      </c>
      <c r="F12" s="523">
        <f>_xlfn.NUMBERVALUE(IFERROR(VLOOKUP($B12,'Cycle Précédent'!$F$5:$G$24,2,FALSE),"0"))</f>
        <v>34</v>
      </c>
      <c r="G12" s="787">
        <f>_xlfn.NUMBERVALUE(H12)+_xlfn.NUMBERVALUE(I12)</f>
        <v>34</v>
      </c>
      <c r="H12" s="60">
        <f>_xlfn.NUMBERVALUE(IFERROR(VLOOKUP($B12,'Travail de Terrain'!$N$5:$O$28,2,FALSE),"0"))</f>
        <v>33</v>
      </c>
      <c r="I12" s="60">
        <f>_xlfn.NUMBERVALUE(IFERROR(VLOOKUP($B12,'Travail de Terrain'!$G$5:$H$28,2,FALSE),"0"))</f>
        <v>1</v>
      </c>
      <c r="J12" s="68">
        <f>H12/G12</f>
        <v>0.97058823529411764</v>
      </c>
      <c r="K12" s="530">
        <f>_xlfn.NUMBERVALUE(IFERROR(VLOOKUP($B12,'Travail de Terrain'!$AI$5:$AK$28,2,FALSE),"0"))</f>
        <v>3</v>
      </c>
      <c r="L12" s="78">
        <f>_xlfn.NUMBERVALUE(IFERROR(VLOOKUP($B12,'Travail de Terrain'!$AW$5:$AZ$28,3,FALSE),"0"))</f>
        <v>3</v>
      </c>
    </row>
    <row r="13" spans="1:18" x14ac:dyDescent="0.35">
      <c r="B13" s="58" t="str">
        <f>'Cycle Précédent'!B9</f>
        <v>102</v>
      </c>
      <c r="C13" s="523">
        <f>_xlfn.NUMBERVALUE(IFERROR(VLOOKUP($B13,'Cycle Précédent'!$B$5:$C$24,2,FALSE),"0"))</f>
        <v>14</v>
      </c>
      <c r="D13" s="61">
        <f>_xlfn.NUMBERVALUE(IFERROR(VLOOKUP($B13,'Travail de Terrain'!$A$5:$B$28,2,FALSE),"0"))</f>
        <v>14</v>
      </c>
      <c r="E13" s="63">
        <f>_xlfn.NUMBERVALUE(IFERROR(VLOOKUP($B13,'Travail de Terrain'!$AP$5:$AS$28,3,FALSE),"0"))</f>
        <v>13</v>
      </c>
      <c r="F13" s="523">
        <f>_xlfn.NUMBERVALUE(IFERROR(VLOOKUP($B13,'Cycle Précédent'!$F$5:$G$24,2,FALSE),"0"))</f>
        <v>34</v>
      </c>
      <c r="G13" s="787">
        <f>_xlfn.NUMBERVALUE(H13)+_xlfn.NUMBERVALUE(I13)</f>
        <v>32</v>
      </c>
      <c r="H13" s="60">
        <f>_xlfn.NUMBERVALUE(IFERROR(VLOOKUP($B13,'Travail de Terrain'!$N$5:$O$28,2,FALSE),"0"))</f>
        <v>31</v>
      </c>
      <c r="I13" s="60">
        <f>_xlfn.NUMBERVALUE(IFERROR(VLOOKUP($B13,'Travail de Terrain'!$G$5:$H$28,2,FALSE),"0"))</f>
        <v>1</v>
      </c>
      <c r="J13" s="68">
        <f t="shared" ref="J13:J27" si="1">H13/G13</f>
        <v>0.96875</v>
      </c>
      <c r="K13" s="58">
        <f>_xlfn.NUMBERVALUE(IFERROR(VLOOKUP($B13,'Travail de Terrain'!$AI$5:$AK$28,2,FALSE),"0"))</f>
        <v>8</v>
      </c>
      <c r="L13" s="78">
        <f>_xlfn.NUMBERVALUE(IFERROR(VLOOKUP($B13,'Travail de Terrain'!$AW$5:$AZ$28,3,FALSE),"0"))</f>
        <v>2</v>
      </c>
    </row>
    <row r="14" spans="1:18" x14ac:dyDescent="0.35">
      <c r="B14" s="58" t="str">
        <f>'Cycle Précédent'!B10</f>
        <v>103</v>
      </c>
      <c r="C14" s="523">
        <f>_xlfn.NUMBERVALUE(IFERROR(VLOOKUP($B14,'Cycle Précédent'!$B$5:$C$24,2,FALSE),"0"))</f>
        <v>13</v>
      </c>
      <c r="D14" s="61">
        <f>_xlfn.NUMBERVALUE(IFERROR(VLOOKUP($B14,'Travail de Terrain'!$A$5:$B$28,2,FALSE),"0"))</f>
        <v>13</v>
      </c>
      <c r="E14" s="64">
        <f>_xlfn.NUMBERVALUE(IFERROR(VLOOKUP($B14,'Travail de Terrain'!$AP$5:$AS$28,3,FALSE),"0"))</f>
        <v>13</v>
      </c>
      <c r="F14" s="523">
        <f>_xlfn.NUMBERVALUE(IFERROR(VLOOKUP($B14,'Cycle Précédent'!$F$5:$G$24,2,FALSE),"0"))</f>
        <v>32</v>
      </c>
      <c r="G14" s="787">
        <f t="shared" ref="G14:G27" si="2">_xlfn.NUMBERVALUE(H14)+_xlfn.NUMBERVALUE(I14)</f>
        <v>32</v>
      </c>
      <c r="H14" s="60">
        <f>_xlfn.NUMBERVALUE(IFERROR(VLOOKUP($B14,'Travail de Terrain'!$N$5:$O$28,2,FALSE),"0"))</f>
        <v>28</v>
      </c>
      <c r="I14" s="60">
        <f>_xlfn.NUMBERVALUE(IFERROR(VLOOKUP($B14,'Travail de Terrain'!$G$5:$H$28,2,FALSE),"0"))</f>
        <v>4</v>
      </c>
      <c r="J14" s="68">
        <f t="shared" si="1"/>
        <v>0.875</v>
      </c>
      <c r="K14" s="58">
        <f>_xlfn.NUMBERVALUE(IFERROR(VLOOKUP($B14,'Travail de Terrain'!$AI$5:$AK$28,2,FALSE),"0"))</f>
        <v>4</v>
      </c>
      <c r="L14" s="78">
        <f>_xlfn.NUMBERVALUE(IFERROR(VLOOKUP($B14,'Travail de Terrain'!$AW$5:$AZ$28,3,FALSE),"0"))</f>
        <v>2</v>
      </c>
    </row>
    <row r="15" spans="1:18" x14ac:dyDescent="0.35">
      <c r="B15" s="58" t="str">
        <f>'Cycle Précédent'!B11</f>
        <v>104</v>
      </c>
      <c r="C15" s="523">
        <f>_xlfn.NUMBERVALUE(IFERROR(VLOOKUP($B15,'Cycle Précédent'!$B$5:$C$24,2,FALSE),"0"))</f>
        <v>14</v>
      </c>
      <c r="D15" s="61">
        <f>_xlfn.NUMBERVALUE(IFERROR(VLOOKUP($B15,'Travail de Terrain'!$A$5:$B$28,2,FALSE),"0"))</f>
        <v>14</v>
      </c>
      <c r="E15" s="63">
        <f>_xlfn.NUMBERVALUE(IFERROR(VLOOKUP($B15,'Travail de Terrain'!$AP$5:$AS$28,3,FALSE),"0"))</f>
        <v>14</v>
      </c>
      <c r="F15" s="523">
        <f>_xlfn.NUMBERVALUE(IFERROR(VLOOKUP($B15,'Cycle Précédent'!$F$5:$G$24,2,FALSE),"0"))</f>
        <v>33</v>
      </c>
      <c r="G15" s="787">
        <f t="shared" si="2"/>
        <v>33</v>
      </c>
      <c r="H15" s="60">
        <f>_xlfn.NUMBERVALUE(IFERROR(VLOOKUP($B15,'Travail de Terrain'!$N$5:$O$28,2,FALSE),"0"))</f>
        <v>31</v>
      </c>
      <c r="I15" s="60">
        <f>_xlfn.NUMBERVALUE(IFERROR(VLOOKUP($B15,'Travail de Terrain'!$G$5:$H$28,2,FALSE),"0"))</f>
        <v>2</v>
      </c>
      <c r="J15" s="68">
        <f t="shared" si="1"/>
        <v>0.93939393939393945</v>
      </c>
      <c r="K15" s="58">
        <f>_xlfn.NUMBERVALUE(IFERROR(VLOOKUP($B15,'Travail de Terrain'!$AI$5:$AK$28,2,FALSE),"0"))</f>
        <v>5</v>
      </c>
      <c r="L15" s="78">
        <f>_xlfn.NUMBERVALUE(IFERROR(VLOOKUP($B15,'Travail de Terrain'!$AW$5:$AZ$28,3,FALSE),"0"))</f>
        <v>2</v>
      </c>
    </row>
    <row r="16" spans="1:18" x14ac:dyDescent="0.35">
      <c r="B16" s="58" t="str">
        <f>'Cycle Précédent'!B12</f>
        <v>105</v>
      </c>
      <c r="C16" s="523">
        <f>_xlfn.NUMBERVALUE(IFERROR(VLOOKUP($B16,'Cycle Précédent'!$B$5:$C$24,2,FALSE),"0"))</f>
        <v>14</v>
      </c>
      <c r="D16" s="61">
        <f>_xlfn.NUMBERVALUE(IFERROR(VLOOKUP($B16,'Travail de Terrain'!$A$5:$B$28,2,FALSE),"0"))</f>
        <v>14</v>
      </c>
      <c r="E16" s="63">
        <f>_xlfn.NUMBERVALUE(IFERROR(VLOOKUP($B16,'Travail de Terrain'!$AP$5:$AS$28,3,FALSE),"0"))</f>
        <v>13</v>
      </c>
      <c r="F16" s="523">
        <f>_xlfn.NUMBERVALUE(IFERROR(VLOOKUP($B16,'Cycle Précédent'!$F$5:$G$24,2,FALSE),"0"))</f>
        <v>31</v>
      </c>
      <c r="G16" s="787">
        <f t="shared" si="2"/>
        <v>29</v>
      </c>
      <c r="H16" s="60">
        <f>_xlfn.NUMBERVALUE(IFERROR(VLOOKUP($B16,'Travail de Terrain'!$N$5:$O$28,2,FALSE),"0"))</f>
        <v>26</v>
      </c>
      <c r="I16" s="60">
        <f>_xlfn.NUMBERVALUE(IFERROR(VLOOKUP($B16,'Travail de Terrain'!$G$5:$H$28,2,FALSE),"0"))</f>
        <v>3</v>
      </c>
      <c r="J16" s="68">
        <f t="shared" si="1"/>
        <v>0.89655172413793105</v>
      </c>
      <c r="K16" s="58">
        <f>_xlfn.NUMBERVALUE(IFERROR(VLOOKUP($B16,'Travail de Terrain'!$AI$5:$AK$28,2,FALSE),"0"))</f>
        <v>3</v>
      </c>
      <c r="L16" s="78">
        <f>_xlfn.NUMBERVALUE(IFERROR(VLOOKUP($B16,'Travail de Terrain'!$AW$5:$AZ$28,3,FALSE),"0"))</f>
        <v>1</v>
      </c>
    </row>
    <row r="17" spans="1:18" x14ac:dyDescent="0.35">
      <c r="B17" s="58" t="str">
        <f>'Cycle Précédent'!B13</f>
        <v>106</v>
      </c>
      <c r="C17" s="523">
        <f>_xlfn.NUMBERVALUE(IFERROR(VLOOKUP($B17,'Cycle Précédent'!$B$5:$C$24,2,FALSE),"0"))</f>
        <v>15</v>
      </c>
      <c r="D17" s="61">
        <f>_xlfn.NUMBERVALUE(IFERROR(VLOOKUP($B17,'Travail de Terrain'!$A$5:$B$28,2,FALSE),"0"))</f>
        <v>15</v>
      </c>
      <c r="E17" s="63">
        <f>_xlfn.NUMBERVALUE(IFERROR(VLOOKUP($B17,'Travail de Terrain'!$AP$5:$AS$28,3,FALSE),"0"))</f>
        <v>15</v>
      </c>
      <c r="F17" s="523">
        <f>_xlfn.NUMBERVALUE(IFERROR(VLOOKUP($B17,'Cycle Précédent'!$F$5:$G$24,2,FALSE),"0"))</f>
        <v>36</v>
      </c>
      <c r="G17" s="787">
        <f t="shared" si="2"/>
        <v>36</v>
      </c>
      <c r="H17" s="60">
        <f>_xlfn.NUMBERVALUE(IFERROR(VLOOKUP($B17,'Travail de Terrain'!$N$5:$O$28,2,FALSE),"0"))</f>
        <v>28</v>
      </c>
      <c r="I17" s="60">
        <f>_xlfn.NUMBERVALUE(IFERROR(VLOOKUP($B17,'Travail de Terrain'!$G$5:$H$28,2,FALSE),"0"))</f>
        <v>8</v>
      </c>
      <c r="J17" s="68">
        <f t="shared" si="1"/>
        <v>0.77777777777777779</v>
      </c>
      <c r="K17" s="58">
        <f>_xlfn.NUMBERVALUE(IFERROR(VLOOKUP($B17,'Travail de Terrain'!$AI$5:$AK$28,2,FALSE),"0"))</f>
        <v>5</v>
      </c>
      <c r="L17" s="78">
        <f>_xlfn.NUMBERVALUE(IFERROR(VLOOKUP($B17,'Travail de Terrain'!$AW$5:$AZ$28,3,FALSE),"0"))</f>
        <v>2</v>
      </c>
    </row>
    <row r="18" spans="1:18" x14ac:dyDescent="0.35">
      <c r="B18" s="58" t="str">
        <f>'Cycle Précédent'!B14</f>
        <v>107</v>
      </c>
      <c r="C18" s="523">
        <f>_xlfn.NUMBERVALUE(IFERROR(VLOOKUP($B18,'Cycle Précédent'!$B$5:$C$24,2,FALSE),"0"))</f>
        <v>14</v>
      </c>
      <c r="D18" s="61">
        <f>_xlfn.NUMBERVALUE(IFERROR(VLOOKUP($B18,'Travail de Terrain'!$A$5:$B$28,2,FALSE),"0"))</f>
        <v>14</v>
      </c>
      <c r="E18" s="63">
        <f>_xlfn.NUMBERVALUE(IFERROR(VLOOKUP($B18,'Travail de Terrain'!$AP$5:$AS$28,3,FALSE),"0"))</f>
        <v>14</v>
      </c>
      <c r="F18" s="523">
        <f>_xlfn.NUMBERVALUE(IFERROR(VLOOKUP($B18,'Cycle Précédent'!$F$5:$G$24,2,FALSE),"0"))</f>
        <v>34</v>
      </c>
      <c r="G18" s="787">
        <f t="shared" si="2"/>
        <v>33</v>
      </c>
      <c r="H18" s="60">
        <f>_xlfn.NUMBERVALUE(IFERROR(VLOOKUP($B18,'Travail de Terrain'!$N$5:$O$28,2,FALSE),"0"))</f>
        <v>31</v>
      </c>
      <c r="I18" s="60">
        <f>_xlfn.NUMBERVALUE(IFERROR(VLOOKUP($B18,'Travail de Terrain'!$G$5:$H$28,2,FALSE),"0"))</f>
        <v>2</v>
      </c>
      <c r="J18" s="68">
        <f t="shared" si="1"/>
        <v>0.93939393939393945</v>
      </c>
      <c r="K18" s="58">
        <f>_xlfn.NUMBERVALUE(IFERROR(VLOOKUP($B18,'Travail de Terrain'!$AI$5:$AK$28,2,FALSE),"0"))</f>
        <v>9</v>
      </c>
      <c r="L18" s="78">
        <f>_xlfn.NUMBERVALUE(IFERROR(VLOOKUP($B18,'Travail de Terrain'!$AW$5:$AZ$28,3,FALSE),"0"))</f>
        <v>1</v>
      </c>
    </row>
    <row r="19" spans="1:18" x14ac:dyDescent="0.35">
      <c r="B19" s="58" t="str">
        <f>'Cycle Précédent'!B15</f>
        <v>108</v>
      </c>
      <c r="C19" s="523">
        <f>_xlfn.NUMBERVALUE(IFERROR(VLOOKUP($B19,'Cycle Précédent'!$B$5:$C$24,2,FALSE),"0"))</f>
        <v>14</v>
      </c>
      <c r="D19" s="61">
        <f>_xlfn.NUMBERVALUE(IFERROR(VLOOKUP($B19,'Travail de Terrain'!$A$5:$B$28,2,FALSE),"0"))</f>
        <v>14</v>
      </c>
      <c r="E19" s="63">
        <f>_xlfn.NUMBERVALUE(IFERROR(VLOOKUP($B19,'Travail de Terrain'!$AP$5:$AS$28,3,FALSE),"0"))</f>
        <v>14</v>
      </c>
      <c r="F19" s="523">
        <f>_xlfn.NUMBERVALUE(IFERROR(VLOOKUP($B19,'Cycle Précédent'!$F$5:$G$24,2,FALSE),"0"))</f>
        <v>31</v>
      </c>
      <c r="G19" s="787">
        <f t="shared" si="2"/>
        <v>31</v>
      </c>
      <c r="H19" s="60">
        <f>_xlfn.NUMBERVALUE(IFERROR(VLOOKUP($B19,'Travail de Terrain'!$N$5:$O$28,2,FALSE),"0"))</f>
        <v>30</v>
      </c>
      <c r="I19" s="60">
        <f>_xlfn.NUMBERVALUE(IFERROR(VLOOKUP($B19,'Travail de Terrain'!$G$5:$H$28,2,FALSE),"0"))</f>
        <v>1</v>
      </c>
      <c r="J19" s="68">
        <f t="shared" si="1"/>
        <v>0.967741935483871</v>
      </c>
      <c r="K19" s="58">
        <f>_xlfn.NUMBERVALUE(IFERROR(VLOOKUP($B19,'Travail de Terrain'!$AI$5:$AK$28,2,FALSE),"0"))</f>
        <v>6</v>
      </c>
      <c r="L19" s="78">
        <f>_xlfn.NUMBERVALUE(IFERROR(VLOOKUP($B19,'Travail de Terrain'!$AW$5:$AZ$28,3,FALSE),"0"))</f>
        <v>2</v>
      </c>
    </row>
    <row r="20" spans="1:18" x14ac:dyDescent="0.35">
      <c r="B20" s="58" t="str">
        <f>'Cycle Précédent'!B16</f>
        <v>109</v>
      </c>
      <c r="C20" s="523">
        <f>_xlfn.NUMBERVALUE(IFERROR(VLOOKUP($B20,'Cycle Précédent'!$B$5:$C$24,2,FALSE),"0"))</f>
        <v>14</v>
      </c>
      <c r="D20" s="61">
        <f>_xlfn.NUMBERVALUE(IFERROR(VLOOKUP($B20,'Travail de Terrain'!$A$5:$B$28,2,FALSE),"0"))</f>
        <v>14</v>
      </c>
      <c r="E20" s="63">
        <f>_xlfn.NUMBERVALUE(IFERROR(VLOOKUP($B20,'Travail de Terrain'!$AP$5:$AS$28,3,FALSE),"0"))</f>
        <v>14</v>
      </c>
      <c r="F20" s="523">
        <f>_xlfn.NUMBERVALUE(IFERROR(VLOOKUP($B20,'Cycle Précédent'!$F$5:$G$24,2,FALSE),"0"))</f>
        <v>36</v>
      </c>
      <c r="G20" s="787">
        <f t="shared" si="2"/>
        <v>35</v>
      </c>
      <c r="H20" s="60">
        <f>_xlfn.NUMBERVALUE(IFERROR(VLOOKUP($B20,'Travail de Terrain'!$N$5:$O$28,2,FALSE),"0"))</f>
        <v>29</v>
      </c>
      <c r="I20" s="60">
        <f>_xlfn.NUMBERVALUE(IFERROR(VLOOKUP($B20,'Travail de Terrain'!$G$5:$H$28,2,FALSE),"0"))</f>
        <v>6</v>
      </c>
      <c r="J20" s="68">
        <f t="shared" si="1"/>
        <v>0.82857142857142863</v>
      </c>
      <c r="K20" s="58">
        <f>_xlfn.NUMBERVALUE(IFERROR(VLOOKUP($B20,'Travail de Terrain'!$AI$5:$AK$28,2,FALSE),"0"))</f>
        <v>7</v>
      </c>
      <c r="L20" s="78">
        <f>_xlfn.NUMBERVALUE(IFERROR(VLOOKUP($B20,'Travail de Terrain'!$AW$5:$AZ$28,3,FALSE),"0"))</f>
        <v>1</v>
      </c>
    </row>
    <row r="21" spans="1:18" x14ac:dyDescent="0.35">
      <c r="B21" s="58" t="str">
        <f>'Cycle Précédent'!B17</f>
        <v>110</v>
      </c>
      <c r="C21" s="523">
        <f>_xlfn.NUMBERVALUE(IFERROR(VLOOKUP($B21,'Cycle Précédent'!$B$5:$C$24,2,FALSE),"0"))</f>
        <v>14</v>
      </c>
      <c r="D21" s="61">
        <f>_xlfn.NUMBERVALUE(IFERROR(VLOOKUP($B21,'Travail de Terrain'!$A$5:$B$28,2,FALSE),"0"))</f>
        <v>14</v>
      </c>
      <c r="E21" s="63">
        <f>_xlfn.NUMBERVALUE(IFERROR(VLOOKUP($B21,'Travail de Terrain'!$AP$5:$AS$28,3,FALSE),"0"))</f>
        <v>12</v>
      </c>
      <c r="F21" s="523">
        <f>_xlfn.NUMBERVALUE(IFERROR(VLOOKUP($B21,'Cycle Précédent'!$F$5:$G$24,2,FALSE),"0"))</f>
        <v>31</v>
      </c>
      <c r="G21" s="787">
        <f t="shared" si="2"/>
        <v>27</v>
      </c>
      <c r="H21" s="60">
        <f>_xlfn.NUMBERVALUE(IFERROR(VLOOKUP($B21,'Travail de Terrain'!$N$5:$O$28,2,FALSE),"0"))</f>
        <v>23</v>
      </c>
      <c r="I21" s="60">
        <f>_xlfn.NUMBERVALUE(IFERROR(VLOOKUP($B21,'Travail de Terrain'!$G$5:$H$28,2,FALSE),"0"))</f>
        <v>4</v>
      </c>
      <c r="J21" s="68">
        <f t="shared" si="1"/>
        <v>0.85185185185185186</v>
      </c>
      <c r="K21" s="58">
        <f>_xlfn.NUMBERVALUE(IFERROR(VLOOKUP($B21,'Travail de Terrain'!$AI$5:$AK$28,2,FALSE),"0"))</f>
        <v>14</v>
      </c>
      <c r="L21" s="78">
        <f>_xlfn.NUMBERVALUE(IFERROR(VLOOKUP($B21,'Travail de Terrain'!$AW$5:$AZ$28,3,FALSE),"0"))</f>
        <v>3</v>
      </c>
    </row>
    <row r="22" spans="1:18" x14ac:dyDescent="0.35">
      <c r="B22" s="58" t="str">
        <f>'Cycle Précédent'!B18</f>
        <v>111</v>
      </c>
      <c r="C22" s="523">
        <f>_xlfn.NUMBERVALUE(IFERROR(VLOOKUP($B22,'Cycle Précédent'!$B$5:$C$24,2,FALSE),"0"))</f>
        <v>15</v>
      </c>
      <c r="D22" s="61">
        <f>_xlfn.NUMBERVALUE(IFERROR(VLOOKUP($B22,'Travail de Terrain'!$A$5:$B$28,2,FALSE),"0"))</f>
        <v>15</v>
      </c>
      <c r="E22" s="63">
        <f>_xlfn.NUMBERVALUE(IFERROR(VLOOKUP($B22,'Travail de Terrain'!$AP$5:$AS$28,3,FALSE),"0"))</f>
        <v>15</v>
      </c>
      <c r="F22" s="523">
        <f>_xlfn.NUMBERVALUE(IFERROR(VLOOKUP($B22,'Cycle Précédent'!$F$5:$G$24,2,FALSE),"0"))</f>
        <v>36</v>
      </c>
      <c r="G22" s="787">
        <f t="shared" si="2"/>
        <v>36</v>
      </c>
      <c r="H22" s="60">
        <f>_xlfn.NUMBERVALUE(IFERROR(VLOOKUP($B22,'Travail de Terrain'!$N$5:$O$28,2,FALSE),"0"))</f>
        <v>34</v>
      </c>
      <c r="I22" s="60">
        <f>_xlfn.NUMBERVALUE(IFERROR(VLOOKUP($B22,'Travail de Terrain'!$G$5:$H$28,2,FALSE),"0"))</f>
        <v>2</v>
      </c>
      <c r="J22" s="68">
        <f t="shared" si="1"/>
        <v>0.94444444444444442</v>
      </c>
      <c r="K22" s="58">
        <f>_xlfn.NUMBERVALUE(IFERROR(VLOOKUP($B22,'Travail de Terrain'!$AI$5:$AK$28,2,FALSE),"0"))</f>
        <v>10</v>
      </c>
      <c r="L22" s="78">
        <f>_xlfn.NUMBERVALUE(IFERROR(VLOOKUP($B22,'Travail de Terrain'!$AW$5:$AZ$28,3,FALSE),"0"))</f>
        <v>2</v>
      </c>
    </row>
    <row r="23" spans="1:18" x14ac:dyDescent="0.35">
      <c r="B23" s="58" t="str">
        <f>'Cycle Précédent'!B19</f>
        <v>112</v>
      </c>
      <c r="C23" s="523">
        <f>_xlfn.NUMBERVALUE(IFERROR(VLOOKUP($B23,'Cycle Précédent'!$B$5:$C$24,2,FALSE),"0"))</f>
        <v>14</v>
      </c>
      <c r="D23" s="61">
        <f>_xlfn.NUMBERVALUE(IFERROR(VLOOKUP($B23,'Travail de Terrain'!$A$5:$B$28,2,FALSE),"0"))</f>
        <v>14</v>
      </c>
      <c r="E23" s="63">
        <f>_xlfn.NUMBERVALUE(IFERROR(VLOOKUP($B23,'Travail de Terrain'!$AP$5:$AS$28,3,FALSE),"0"))</f>
        <v>11</v>
      </c>
      <c r="F23" s="523">
        <f>_xlfn.NUMBERVALUE(IFERROR(VLOOKUP($B23,'Cycle Précédent'!$F$5:$G$24,2,FALSE),"0"))</f>
        <v>30</v>
      </c>
      <c r="G23" s="787">
        <f t="shared" si="2"/>
        <v>24</v>
      </c>
      <c r="H23" s="60">
        <f>_xlfn.NUMBERVALUE(IFERROR(VLOOKUP($B23,'Travail de Terrain'!$N$5:$O$28,2,FALSE),"0"))</f>
        <v>23</v>
      </c>
      <c r="I23" s="60">
        <f>_xlfn.NUMBERVALUE(IFERROR(VLOOKUP($B23,'Travail de Terrain'!$G$5:$H$28,2,FALSE),"0"))</f>
        <v>1</v>
      </c>
      <c r="J23" s="68">
        <f t="shared" si="1"/>
        <v>0.95833333333333337</v>
      </c>
      <c r="K23" s="58">
        <f>_xlfn.NUMBERVALUE(IFERROR(VLOOKUP($B23,'Travail de Terrain'!$AI$5:$AK$28,2,FALSE),"0"))</f>
        <v>6</v>
      </c>
      <c r="L23" s="78">
        <f>_xlfn.NUMBERVALUE(IFERROR(VLOOKUP($B23,'Travail de Terrain'!$AW$5:$AZ$28,3,FALSE),"0"))</f>
        <v>2</v>
      </c>
    </row>
    <row r="24" spans="1:18" x14ac:dyDescent="0.35">
      <c r="B24" s="58" t="str">
        <f>'Cycle Précédent'!B20</f>
        <v>113</v>
      </c>
      <c r="C24" s="523">
        <f>_xlfn.NUMBERVALUE(IFERROR(VLOOKUP($B24,'Cycle Précédent'!$B$5:$C$24,2,FALSE),"0"))</f>
        <v>14</v>
      </c>
      <c r="D24" s="61">
        <f>_xlfn.NUMBERVALUE(IFERROR(VLOOKUP($B24,'Travail de Terrain'!$A$5:$B$28,2,FALSE),"0"))</f>
        <v>14</v>
      </c>
      <c r="E24" s="63">
        <f>_xlfn.NUMBERVALUE(IFERROR(VLOOKUP($B24,'Travail de Terrain'!$AP$5:$AS$28,3,FALSE),"0"))</f>
        <v>13</v>
      </c>
      <c r="F24" s="523">
        <f>_xlfn.NUMBERVALUE(IFERROR(VLOOKUP($B24,'Cycle Précédent'!$F$5:$G$24,2,FALSE),"0"))</f>
        <v>37</v>
      </c>
      <c r="G24" s="787">
        <f t="shared" si="2"/>
        <v>34</v>
      </c>
      <c r="H24" s="60">
        <f>_xlfn.NUMBERVALUE(IFERROR(VLOOKUP($B24,'Travail de Terrain'!$N$5:$O$28,2,FALSE),"0"))</f>
        <v>28</v>
      </c>
      <c r="I24" s="60">
        <f>_xlfn.NUMBERVALUE(IFERROR(VLOOKUP($B24,'Travail de Terrain'!$G$5:$H$28,2,FALSE),"0"))</f>
        <v>6</v>
      </c>
      <c r="J24" s="68">
        <f t="shared" si="1"/>
        <v>0.82352941176470584</v>
      </c>
      <c r="K24" s="58">
        <f>_xlfn.NUMBERVALUE(IFERROR(VLOOKUP($B24,'Travail de Terrain'!$AI$5:$AK$28,2,FALSE),"0"))</f>
        <v>10</v>
      </c>
      <c r="L24" s="78">
        <f>_xlfn.NUMBERVALUE(IFERROR(VLOOKUP($B24,'Travail de Terrain'!$AW$5:$AZ$28,3,FALSE),"0"))</f>
        <v>2</v>
      </c>
    </row>
    <row r="25" spans="1:18" x14ac:dyDescent="0.35">
      <c r="B25" s="58" t="str">
        <f>'Cycle Précédent'!B21</f>
        <v>114</v>
      </c>
      <c r="C25" s="523">
        <f>_xlfn.NUMBERVALUE(IFERROR(VLOOKUP($B25,'Cycle Précédent'!$B$5:$C$24,2,FALSE),"0"))</f>
        <v>14</v>
      </c>
      <c r="D25" s="61">
        <f>_xlfn.NUMBERVALUE(IFERROR(VLOOKUP($B25,'Travail de Terrain'!$A$5:$B$28,2,FALSE),"0"))</f>
        <v>14</v>
      </c>
      <c r="E25" s="64">
        <f>_xlfn.NUMBERVALUE(IFERROR(VLOOKUP($B25,'Travail de Terrain'!$AP$5:$AS$28,3,FALSE),"0"))</f>
        <v>14</v>
      </c>
      <c r="F25" s="523">
        <f>_xlfn.NUMBERVALUE(IFERROR(VLOOKUP($B25,'Cycle Précédent'!$F$5:$G$24,2,FALSE),"0"))</f>
        <v>33</v>
      </c>
      <c r="G25" s="787">
        <f t="shared" si="2"/>
        <v>33</v>
      </c>
      <c r="H25" s="60">
        <f>_xlfn.NUMBERVALUE(IFERROR(VLOOKUP($B25,'Travail de Terrain'!$N$5:$O$28,2,FALSE),"0"))</f>
        <v>31</v>
      </c>
      <c r="I25" s="60">
        <f>_xlfn.NUMBERVALUE(IFERROR(VLOOKUP($B25,'Travail de Terrain'!$G$5:$H$28,2,FALSE),"0"))</f>
        <v>2</v>
      </c>
      <c r="J25" s="68">
        <f t="shared" si="1"/>
        <v>0.93939393939393945</v>
      </c>
      <c r="K25" s="58">
        <f>_xlfn.NUMBERVALUE(IFERROR(VLOOKUP($B25,'Travail de Terrain'!$AI$5:$AK$28,2,FALSE),"0"))</f>
        <v>3</v>
      </c>
      <c r="L25" s="78">
        <f>_xlfn.NUMBERVALUE(IFERROR(VLOOKUP($B25,'Travail de Terrain'!$AW$5:$AZ$28,3,FALSE),"0"))</f>
        <v>0</v>
      </c>
    </row>
    <row r="26" spans="1:18" ht="15" thickBot="1" x14ac:dyDescent="0.4">
      <c r="B26" s="74" t="str">
        <f>'Cycle Précédent'!B22</f>
        <v>115</v>
      </c>
      <c r="C26" s="524">
        <f>_xlfn.NUMBERVALUE(IFERROR(VLOOKUP($B26,'Cycle Précédent'!$B$5:$C$24,2,FALSE),"0"))</f>
        <v>15</v>
      </c>
      <c r="D26" s="66">
        <f>_xlfn.NUMBERVALUE(IFERROR(VLOOKUP($B26,'Travail de Terrain'!$A$5:$B$28,2,FALSE),"0"))</f>
        <v>15</v>
      </c>
      <c r="E26" s="67">
        <f>_xlfn.NUMBERVALUE(IFERROR(VLOOKUP($B26,'Travail de Terrain'!$AP$5:$AS$28,3,FALSE),"0"))</f>
        <v>14</v>
      </c>
      <c r="F26" s="524">
        <f>_xlfn.NUMBERVALUE(IFERROR(VLOOKUP($B26,'Cycle Précédent'!$F$5:$G$24,2,FALSE),"0"))</f>
        <v>28</v>
      </c>
      <c r="G26" s="788">
        <f t="shared" si="2"/>
        <v>25</v>
      </c>
      <c r="H26" s="65">
        <f>_xlfn.NUMBERVALUE(IFERROR(VLOOKUP($B26,'Travail de Terrain'!$N$5:$O$28,2,FALSE),"0"))</f>
        <v>23</v>
      </c>
      <c r="I26" s="65">
        <f>_xlfn.NUMBERVALUE(IFERROR(VLOOKUP($B26,'Travail de Terrain'!$G$5:$H$28,2,FALSE),"0"))</f>
        <v>2</v>
      </c>
      <c r="J26" s="69">
        <f t="shared" si="1"/>
        <v>0.92</v>
      </c>
      <c r="K26" s="74">
        <f>_xlfn.NUMBERVALUE(IFERROR(VLOOKUP($B26,'Travail de Terrain'!$AI$5:$AK$28,2,FALSE),"0"))</f>
        <v>1</v>
      </c>
      <c r="L26" s="81">
        <f>_xlfn.NUMBERVALUE(IFERROR(VLOOKUP($B26,'Travail de Terrain'!$AW$5:$AZ$28,3,FALSE),"0"))</f>
        <v>0</v>
      </c>
    </row>
    <row r="27" spans="1:18" s="72" customFormat="1" ht="15" thickBot="1" x14ac:dyDescent="0.4">
      <c r="B27" s="789" t="s">
        <v>0</v>
      </c>
      <c r="C27" s="790">
        <f>_xlfn.NUMBERVALUE(IFERROR(VLOOKUP($B27,'Cycle Précédent'!$B$5:$C$24,2,FALSE),"0"))</f>
        <v>212</v>
      </c>
      <c r="D27" s="798">
        <f>_xlfn.NUMBERVALUE(IFERROR(VLOOKUP($B27,'Travail de Terrain'!$A$5:$B$28,2,FALSE),"0"))</f>
        <v>212</v>
      </c>
      <c r="E27" s="792">
        <f>_xlfn.NUMBERVALUE(IFERROR(VLOOKUP($B27,'Travail de Terrain'!$AP$5:$AS$28,3,FALSE),"0"))</f>
        <v>203</v>
      </c>
      <c r="F27" s="793">
        <f>_xlfn.NUMBERVALUE(IFERROR(VLOOKUP($B27,'Cycle Précédent'!$F$5:$G$24,2,FALSE),"0"))</f>
        <v>496</v>
      </c>
      <c r="G27" s="1514">
        <f t="shared" si="2"/>
        <v>474</v>
      </c>
      <c r="H27" s="794">
        <f>_xlfn.NUMBERVALUE(IFERROR(VLOOKUP($B27,'Travail de Terrain'!$N$5:$O$28,2,FALSE),"0"))</f>
        <v>429</v>
      </c>
      <c r="I27" s="794">
        <f>_xlfn.NUMBERVALUE(IFERROR(VLOOKUP($B27,'Travail de Terrain'!$G$5:$H$28,2,FALSE),"0"))</f>
        <v>45</v>
      </c>
      <c r="J27" s="795">
        <f t="shared" si="1"/>
        <v>0.90506329113924056</v>
      </c>
      <c r="K27" s="796">
        <f>_xlfn.NUMBERVALUE(IFERROR(VLOOKUP($B27,'Travail de Terrain'!$AI$5:$AK$28,2,FALSE),"0"))</f>
        <v>94</v>
      </c>
      <c r="L27" s="1515">
        <f>_xlfn.NUMBERVALUE(IFERROR(VLOOKUP($B27,'Travail de Terrain'!$AW$5:$AZ$28,3,FALSE),"0"))</f>
        <v>25</v>
      </c>
    </row>
    <row r="29" spans="1:18" x14ac:dyDescent="0.35">
      <c r="Q29" s="31"/>
    </row>
    <row r="30" spans="1:18" s="1" customFormat="1" x14ac:dyDescent="0.35">
      <c r="B30" s="1730" t="str">
        <f>'Travail de Terrain'!A29</f>
        <v>Site 2</v>
      </c>
      <c r="C30" s="1731"/>
      <c r="D30" s="1731"/>
      <c r="E30" s="1731"/>
      <c r="F30" s="1731"/>
      <c r="G30" s="1731"/>
      <c r="H30" s="1731"/>
      <c r="I30" s="1731"/>
      <c r="J30" s="1731"/>
      <c r="K30" s="1731"/>
      <c r="L30" s="1732"/>
      <c r="M30"/>
      <c r="N30"/>
      <c r="O30"/>
      <c r="P30"/>
      <c r="Q30"/>
      <c r="R30"/>
    </row>
    <row r="31" spans="1:18" ht="29.5" thickBot="1" x14ac:dyDescent="0.4">
      <c r="A31" s="1"/>
      <c r="B31" s="59"/>
      <c r="C31" s="44" t="s">
        <v>131</v>
      </c>
      <c r="D31" s="44" t="s">
        <v>132</v>
      </c>
      <c r="E31" s="44" t="s">
        <v>133</v>
      </c>
      <c r="F31" s="533" t="s">
        <v>134</v>
      </c>
      <c r="G31" s="533" t="s">
        <v>136</v>
      </c>
      <c r="H31" s="533" t="s">
        <v>137</v>
      </c>
      <c r="I31" s="533" t="s">
        <v>135</v>
      </c>
      <c r="J31" s="533" t="s">
        <v>137</v>
      </c>
      <c r="K31" s="527" t="s">
        <v>138</v>
      </c>
      <c r="L31" s="779" t="s">
        <v>139</v>
      </c>
    </row>
    <row r="32" spans="1:18" ht="15" thickTop="1" x14ac:dyDescent="0.35">
      <c r="B32" s="58" t="str">
        <f>'Cycle Précédent'!B33</f>
        <v>201</v>
      </c>
      <c r="C32" s="71">
        <f>_xlfn.NUMBERVALUE(IFERROR(VLOOKUP($B32,'Cycle Précédent'!$B$30:$C$49,2,FALSE),"0"))</f>
        <v>14</v>
      </c>
      <c r="D32" s="48">
        <f>_xlfn.NUMBERVALUE(IFERROR(VLOOKUP($B32,'Travail de Terrain'!$A$30:$B$53,2,FALSE),"0"))</f>
        <v>14</v>
      </c>
      <c r="E32" s="51">
        <f>_xlfn.NUMBERVALUE(IFERROR(VLOOKUP($B32,'Travail de Terrain'!$AP$30:$AS$53,3,FALSE),"0"))</f>
        <v>0</v>
      </c>
      <c r="F32" s="71">
        <f>_xlfn.NUMBERVALUE(IFERROR(VLOOKUP($B32,'Cycle Précédent'!$F$30:$G$49,2,FALSE),"0"))</f>
        <v>38</v>
      </c>
      <c r="G32" s="787">
        <f>_xlfn.NUMBERVALUE(H32)+_xlfn.NUMBERVALUE(I32)</f>
        <v>5</v>
      </c>
      <c r="H32" s="49">
        <f>_xlfn.NUMBERVALUE(IFERROR(VLOOKUP($B32,'Travail de Terrain'!$N$30:$O$53,2,FALSE),"0"))</f>
        <v>0</v>
      </c>
      <c r="I32" s="49">
        <f>_xlfn.NUMBERVALUE(IFERROR(VLOOKUP($B32,'Travail de Terrain'!$G$30:$H$53,2,FALSE),"0"))</f>
        <v>5</v>
      </c>
      <c r="J32" s="68">
        <f>H32/G32</f>
        <v>0</v>
      </c>
      <c r="K32" s="531">
        <f>_xlfn.NUMBERVALUE(IFERROR(VLOOKUP($B32,'Travail de Terrain'!$AI$30:$AK$53,2,FALSE),"0"))</f>
        <v>0</v>
      </c>
      <c r="L32" s="79">
        <f>_xlfn.NUMBERVALUE(IFERROR(VLOOKUP($B32,'Travail de Terrain'!$AW$30:$AZ$53,3,FALSE),"0"))</f>
        <v>0</v>
      </c>
    </row>
    <row r="33" spans="2:12" x14ac:dyDescent="0.35">
      <c r="B33" s="58" t="str">
        <f>'Cycle Précédent'!B34</f>
        <v>202</v>
      </c>
      <c r="C33" s="71">
        <f>_xlfn.NUMBERVALUE(IFERROR(VLOOKUP($B33,'Cycle Précédent'!$B$30:$C$49,2,FALSE),"0"))</f>
        <v>15</v>
      </c>
      <c r="D33" s="48">
        <f>_xlfn.NUMBERVALUE(IFERROR(VLOOKUP($B33,'Travail de Terrain'!$A$30:$B$53,2,FALSE),"0"))</f>
        <v>15</v>
      </c>
      <c r="E33" s="51">
        <f>_xlfn.NUMBERVALUE(IFERROR(VLOOKUP($B33,'Travail de Terrain'!$AP$30:$AS$53,3,FALSE),"0"))</f>
        <v>0</v>
      </c>
      <c r="F33" s="71">
        <f>_xlfn.NUMBERVALUE(IFERROR(VLOOKUP($B33,'Cycle Précédent'!$F$30:$G$49,2,FALSE),"0"))</f>
        <v>34</v>
      </c>
      <c r="G33" s="787">
        <f t="shared" ref="G33:G47" si="3">_xlfn.NUMBERVALUE(H33)+_xlfn.NUMBERVALUE(I33)</f>
        <v>2</v>
      </c>
      <c r="H33" s="49">
        <f>_xlfn.NUMBERVALUE(IFERROR(VLOOKUP($B33,'Travail de Terrain'!$N$30:$O$53,2,FALSE),"0"))</f>
        <v>0</v>
      </c>
      <c r="I33" s="49">
        <f>_xlfn.NUMBERVALUE(IFERROR(VLOOKUP($B33,'Travail de Terrain'!$G$30:$H$53,2,FALSE),"0"))</f>
        <v>2</v>
      </c>
      <c r="J33" s="68">
        <f t="shared" ref="J33:J47" si="4">H33/G33</f>
        <v>0</v>
      </c>
      <c r="K33" s="531">
        <f>_xlfn.NUMBERVALUE(IFERROR(VLOOKUP($B33,'Travail de Terrain'!$AI$30:$AK$53,2,FALSE),"0"))</f>
        <v>0</v>
      </c>
      <c r="L33" s="79">
        <f>_xlfn.NUMBERVALUE(IFERROR(VLOOKUP($B33,'Travail de Terrain'!$AW$30:$AZ$53,3,FALSE),"0"))</f>
        <v>0</v>
      </c>
    </row>
    <row r="34" spans="2:12" x14ac:dyDescent="0.35">
      <c r="B34" s="58" t="str">
        <f>'Cycle Précédent'!B35</f>
        <v>203</v>
      </c>
      <c r="C34" s="71">
        <f>_xlfn.NUMBERVALUE(IFERROR(VLOOKUP($B34,'Cycle Précédent'!$B$30:$C$49,2,FALSE),"0"))</f>
        <v>14</v>
      </c>
      <c r="D34" s="48">
        <f>_xlfn.NUMBERVALUE(IFERROR(VLOOKUP($B34,'Travail de Terrain'!$A$30:$B$53,2,FALSE),"0"))</f>
        <v>14</v>
      </c>
      <c r="E34" s="51">
        <f>_xlfn.NUMBERVALUE(IFERROR(VLOOKUP($B34,'Travail de Terrain'!$AP$30:$AS$53,3,FALSE),"0"))</f>
        <v>0</v>
      </c>
      <c r="F34" s="71">
        <f>_xlfn.NUMBERVALUE(IFERROR(VLOOKUP($B34,'Cycle Précédent'!$F$30:$G$49,2,FALSE),"0"))</f>
        <v>34</v>
      </c>
      <c r="G34" s="787">
        <f t="shared" si="3"/>
        <v>0</v>
      </c>
      <c r="H34" s="49">
        <f>_xlfn.NUMBERVALUE(IFERROR(VLOOKUP($B34,'Travail de Terrain'!$N$30:$O$53,2,FALSE),"0"))</f>
        <v>0</v>
      </c>
      <c r="I34" s="49">
        <f>_xlfn.NUMBERVALUE(IFERROR(VLOOKUP($B34,'Travail de Terrain'!$G$30:$H$53,2,FALSE),"0"))</f>
        <v>0</v>
      </c>
      <c r="J34" s="68" t="e">
        <f t="shared" si="4"/>
        <v>#DIV/0!</v>
      </c>
      <c r="K34" s="531">
        <f>_xlfn.NUMBERVALUE(IFERROR(VLOOKUP($B34,'Travail de Terrain'!$AI$30:$AK$53,2,FALSE),"0"))</f>
        <v>0</v>
      </c>
      <c r="L34" s="79">
        <f>_xlfn.NUMBERVALUE(IFERROR(VLOOKUP($B34,'Travail de Terrain'!$AW$30:$AZ$53,3,FALSE),"0"))</f>
        <v>0</v>
      </c>
    </row>
    <row r="35" spans="2:12" x14ac:dyDescent="0.35">
      <c r="B35" s="58" t="str">
        <f>'Cycle Précédent'!B36</f>
        <v>204</v>
      </c>
      <c r="C35" s="71">
        <f>_xlfn.NUMBERVALUE(IFERROR(VLOOKUP($B35,'Cycle Précédent'!$B$30:$C$49,2,FALSE),"0"))</f>
        <v>15</v>
      </c>
      <c r="D35" s="48">
        <f>_xlfn.NUMBERVALUE(IFERROR(VLOOKUP($B35,'Travail de Terrain'!$A$30:$B$53,2,FALSE),"0"))</f>
        <v>15</v>
      </c>
      <c r="E35" s="51">
        <f>_xlfn.NUMBERVALUE(IFERROR(VLOOKUP($B35,'Travail de Terrain'!$AP$30:$AS$53,3,FALSE),"0"))</f>
        <v>0</v>
      </c>
      <c r="F35" s="71">
        <f>_xlfn.NUMBERVALUE(IFERROR(VLOOKUP($B35,'Cycle Précédent'!$F$30:$G$49,2,FALSE),"0"))</f>
        <v>39</v>
      </c>
      <c r="G35" s="787">
        <f t="shared" si="3"/>
        <v>5</v>
      </c>
      <c r="H35" s="49">
        <f>_xlfn.NUMBERVALUE(IFERROR(VLOOKUP($B35,'Travail de Terrain'!$N$30:$O$53,2,FALSE),"0"))</f>
        <v>0</v>
      </c>
      <c r="I35" s="49">
        <f>_xlfn.NUMBERVALUE(IFERROR(VLOOKUP($B35,'Travail de Terrain'!$G$30:$H$53,2,FALSE),"0"))</f>
        <v>5</v>
      </c>
      <c r="J35" s="68">
        <f t="shared" si="4"/>
        <v>0</v>
      </c>
      <c r="K35" s="531">
        <f>_xlfn.NUMBERVALUE(IFERROR(VLOOKUP($B35,'Travail de Terrain'!$AI$30:$AK$53,2,FALSE),"0"))</f>
        <v>0</v>
      </c>
      <c r="L35" s="79">
        <f>_xlfn.NUMBERVALUE(IFERROR(VLOOKUP($B35,'Travail de Terrain'!$AW$30:$AZ$53,3,FALSE),"0"))</f>
        <v>0</v>
      </c>
    </row>
    <row r="36" spans="2:12" x14ac:dyDescent="0.35">
      <c r="B36" s="58" t="str">
        <f>'Cycle Précédent'!B37</f>
        <v>205</v>
      </c>
      <c r="C36" s="71">
        <f>_xlfn.NUMBERVALUE(IFERROR(VLOOKUP($B36,'Cycle Précédent'!$B$30:$C$49,2,FALSE),"0"))</f>
        <v>15</v>
      </c>
      <c r="D36" s="48">
        <f>_xlfn.NUMBERVALUE(IFERROR(VLOOKUP($B36,'Travail de Terrain'!$A$30:$B$53,2,FALSE),"0"))</f>
        <v>15</v>
      </c>
      <c r="E36" s="51">
        <f>_xlfn.NUMBERVALUE(IFERROR(VLOOKUP($B36,'Travail de Terrain'!$AP$30:$AS$53,3,FALSE),"0"))</f>
        <v>0</v>
      </c>
      <c r="F36" s="71">
        <f>_xlfn.NUMBERVALUE(IFERROR(VLOOKUP($B36,'Cycle Précédent'!$F$30:$G$49,2,FALSE),"0"))</f>
        <v>35</v>
      </c>
      <c r="G36" s="787">
        <f t="shared" si="3"/>
        <v>5</v>
      </c>
      <c r="H36" s="49">
        <f>_xlfn.NUMBERVALUE(IFERROR(VLOOKUP($B36,'Travail de Terrain'!$N$30:$O$53,2,FALSE),"0"))</f>
        <v>0</v>
      </c>
      <c r="I36" s="49">
        <f>_xlfn.NUMBERVALUE(IFERROR(VLOOKUP($B36,'Travail de Terrain'!$G$30:$H$53,2,FALSE),"0"))</f>
        <v>5</v>
      </c>
      <c r="J36" s="68">
        <f t="shared" si="4"/>
        <v>0</v>
      </c>
      <c r="K36" s="531">
        <f>_xlfn.NUMBERVALUE(IFERROR(VLOOKUP($B36,'Travail de Terrain'!$AI$30:$AK$53,2,FALSE),"0"))</f>
        <v>0</v>
      </c>
      <c r="L36" s="79">
        <f>_xlfn.NUMBERVALUE(IFERROR(VLOOKUP($B36,'Travail de Terrain'!$AW$30:$AZ$53,3,FALSE),"0"))</f>
        <v>0</v>
      </c>
    </row>
    <row r="37" spans="2:12" x14ac:dyDescent="0.35">
      <c r="B37" s="58" t="str">
        <f>'Cycle Précédent'!B38</f>
        <v>206</v>
      </c>
      <c r="C37" s="71">
        <f>_xlfn.NUMBERVALUE(IFERROR(VLOOKUP($B37,'Cycle Précédent'!$B$30:$C$49,2,FALSE),"0"))</f>
        <v>14</v>
      </c>
      <c r="D37" s="48">
        <f>_xlfn.NUMBERVALUE(IFERROR(VLOOKUP($B37,'Travail de Terrain'!$A$30:$B$53,2,FALSE),"0"))</f>
        <v>14</v>
      </c>
      <c r="E37" s="51">
        <f>_xlfn.NUMBERVALUE(IFERROR(VLOOKUP($B37,'Travail de Terrain'!$AP$30:$AS$53,3,FALSE),"0"))</f>
        <v>0</v>
      </c>
      <c r="F37" s="71">
        <f>_xlfn.NUMBERVALUE(IFERROR(VLOOKUP($B37,'Cycle Précédent'!$F$30:$G$49,2,FALSE),"0"))</f>
        <v>30</v>
      </c>
      <c r="G37" s="787">
        <f t="shared" si="3"/>
        <v>7</v>
      </c>
      <c r="H37" s="49">
        <f>_xlfn.NUMBERVALUE(IFERROR(VLOOKUP($B37,'Travail de Terrain'!$N$30:$O$53,2,FALSE),"0"))</f>
        <v>0</v>
      </c>
      <c r="I37" s="49">
        <f>_xlfn.NUMBERVALUE(IFERROR(VLOOKUP($B37,'Travail de Terrain'!$G$30:$H$53,2,FALSE),"0"))</f>
        <v>7</v>
      </c>
      <c r="J37" s="68">
        <f t="shared" si="4"/>
        <v>0</v>
      </c>
      <c r="K37" s="531">
        <f>_xlfn.NUMBERVALUE(IFERROR(VLOOKUP($B37,'Travail de Terrain'!$AI$30:$AK$53,2,FALSE),"0"))</f>
        <v>0</v>
      </c>
      <c r="L37" s="79">
        <f>_xlfn.NUMBERVALUE(IFERROR(VLOOKUP($B37,'Travail de Terrain'!$AW$30:$AZ$53,3,FALSE),"0"))</f>
        <v>0</v>
      </c>
    </row>
    <row r="38" spans="2:12" x14ac:dyDescent="0.35">
      <c r="B38" s="58" t="str">
        <f>'Cycle Précédent'!B39</f>
        <v>207</v>
      </c>
      <c r="C38" s="71">
        <f>_xlfn.NUMBERVALUE(IFERROR(VLOOKUP($B38,'Cycle Précédent'!$B$30:$C$49,2,FALSE),"0"))</f>
        <v>14</v>
      </c>
      <c r="D38" s="48">
        <f>_xlfn.NUMBERVALUE(IFERROR(VLOOKUP($B38,'Travail de Terrain'!$A$30:$B$53,2,FALSE),"0"))</f>
        <v>14</v>
      </c>
      <c r="E38" s="51">
        <f>_xlfn.NUMBERVALUE(IFERROR(VLOOKUP($B38,'Travail de Terrain'!$AP$30:$AS$53,3,FALSE),"0"))</f>
        <v>0</v>
      </c>
      <c r="F38" s="71">
        <f>_xlfn.NUMBERVALUE(IFERROR(VLOOKUP($B38,'Cycle Précédent'!$F$30:$G$49,2,FALSE),"0"))</f>
        <v>33</v>
      </c>
      <c r="G38" s="787">
        <f t="shared" si="3"/>
        <v>3</v>
      </c>
      <c r="H38" s="49">
        <f>_xlfn.NUMBERVALUE(IFERROR(VLOOKUP($B38,'Travail de Terrain'!$N$30:$O$53,2,FALSE),"0"))</f>
        <v>0</v>
      </c>
      <c r="I38" s="49">
        <f>_xlfn.NUMBERVALUE(IFERROR(VLOOKUP($B38,'Travail de Terrain'!$G$30:$H$53,2,FALSE),"0"))</f>
        <v>3</v>
      </c>
      <c r="J38" s="68">
        <f t="shared" si="4"/>
        <v>0</v>
      </c>
      <c r="K38" s="531">
        <f>_xlfn.NUMBERVALUE(IFERROR(VLOOKUP($B38,'Travail de Terrain'!$AI$30:$AK$53,2,FALSE),"0"))</f>
        <v>0</v>
      </c>
      <c r="L38" s="79">
        <f>_xlfn.NUMBERVALUE(IFERROR(VLOOKUP($B38,'Travail de Terrain'!$AW$30:$AZ$53,3,FALSE),"0"))</f>
        <v>0</v>
      </c>
    </row>
    <row r="39" spans="2:12" x14ac:dyDescent="0.35">
      <c r="B39" s="58" t="str">
        <f>'Cycle Précédent'!B40</f>
        <v>208</v>
      </c>
      <c r="C39" s="71">
        <f>_xlfn.NUMBERVALUE(IFERROR(VLOOKUP($B39,'Cycle Précédent'!$B$30:$C$49,2,FALSE),"0"))</f>
        <v>14</v>
      </c>
      <c r="D39" s="48">
        <f>_xlfn.NUMBERVALUE(IFERROR(VLOOKUP($B39,'Travail de Terrain'!$A$30:$B$53,2,FALSE),"0"))</f>
        <v>14</v>
      </c>
      <c r="E39" s="51">
        <f>_xlfn.NUMBERVALUE(IFERROR(VLOOKUP($B39,'Travail de Terrain'!$AP$30:$AS$53,3,FALSE),"0"))</f>
        <v>0</v>
      </c>
      <c r="F39" s="71">
        <f>_xlfn.NUMBERVALUE(IFERROR(VLOOKUP($B39,'Cycle Précédent'!$F$30:$G$49,2,FALSE),"0"))</f>
        <v>34</v>
      </c>
      <c r="G39" s="787">
        <f t="shared" si="3"/>
        <v>0</v>
      </c>
      <c r="H39" s="49">
        <f>_xlfn.NUMBERVALUE(IFERROR(VLOOKUP($B39,'Travail de Terrain'!$N$30:$O$53,2,FALSE),"0"))</f>
        <v>0</v>
      </c>
      <c r="I39" s="49">
        <f>_xlfn.NUMBERVALUE(IFERROR(VLOOKUP($B39,'Travail de Terrain'!$G$30:$H$53,2,FALSE),"0"))</f>
        <v>0</v>
      </c>
      <c r="J39" s="68" t="e">
        <f t="shared" si="4"/>
        <v>#DIV/0!</v>
      </c>
      <c r="K39" s="531">
        <f>_xlfn.NUMBERVALUE(IFERROR(VLOOKUP($B39,'Travail de Terrain'!$AI$30:$AK$53,2,FALSE),"0"))</f>
        <v>0</v>
      </c>
      <c r="L39" s="79">
        <f>_xlfn.NUMBERVALUE(IFERROR(VLOOKUP($B39,'Travail de Terrain'!$AW$30:$AZ$53,3,FALSE),"0"))</f>
        <v>0</v>
      </c>
    </row>
    <row r="40" spans="2:12" x14ac:dyDescent="0.35">
      <c r="B40" s="58" t="str">
        <f>'Cycle Précédent'!B41</f>
        <v>209</v>
      </c>
      <c r="C40" s="71">
        <f>_xlfn.NUMBERVALUE(IFERROR(VLOOKUP($B40,'Cycle Précédent'!$B$30:$C$49,2,FALSE),"0"))</f>
        <v>16</v>
      </c>
      <c r="D40" s="48">
        <f>_xlfn.NUMBERVALUE(IFERROR(VLOOKUP($B40,'Travail de Terrain'!$A$30:$B$53,2,FALSE),"0"))</f>
        <v>16</v>
      </c>
      <c r="E40" s="51">
        <f>_xlfn.NUMBERVALUE(IFERROR(VLOOKUP($B40,'Travail de Terrain'!$AP$30:$AS$53,3,FALSE),"0"))</f>
        <v>0</v>
      </c>
      <c r="F40" s="71">
        <f>_xlfn.NUMBERVALUE(IFERROR(VLOOKUP($B40,'Cycle Précédent'!$F$30:$G$49,2,FALSE),"0"))</f>
        <v>28</v>
      </c>
      <c r="G40" s="787">
        <f t="shared" si="3"/>
        <v>3</v>
      </c>
      <c r="H40" s="49">
        <f>_xlfn.NUMBERVALUE(IFERROR(VLOOKUP($B40,'Travail de Terrain'!$N$30:$O$53,2,FALSE),"0"))</f>
        <v>0</v>
      </c>
      <c r="I40" s="49">
        <f>_xlfn.NUMBERVALUE(IFERROR(VLOOKUP($B40,'Travail de Terrain'!$G$30:$H$53,2,FALSE),"0"))</f>
        <v>3</v>
      </c>
      <c r="J40" s="68">
        <f t="shared" si="4"/>
        <v>0</v>
      </c>
      <c r="K40" s="531">
        <f>_xlfn.NUMBERVALUE(IFERROR(VLOOKUP($B40,'Travail de Terrain'!$AI$30:$AK$53,2,FALSE),"0"))</f>
        <v>0</v>
      </c>
      <c r="L40" s="79">
        <f>_xlfn.NUMBERVALUE(IFERROR(VLOOKUP($B40,'Travail de Terrain'!$AW$30:$AZ$53,3,FALSE),"0"))</f>
        <v>0</v>
      </c>
    </row>
    <row r="41" spans="2:12" x14ac:dyDescent="0.35">
      <c r="B41" s="58" t="str">
        <f>'Cycle Précédent'!B42</f>
        <v>210</v>
      </c>
      <c r="C41" s="71">
        <f>_xlfn.NUMBERVALUE(IFERROR(VLOOKUP($B41,'Cycle Précédent'!$B$30:$C$49,2,FALSE),"0"))</f>
        <v>14</v>
      </c>
      <c r="D41" s="48">
        <f>_xlfn.NUMBERVALUE(IFERROR(VLOOKUP($B41,'Travail de Terrain'!$A$30:$B$53,2,FALSE),"0"))</f>
        <v>14</v>
      </c>
      <c r="E41" s="51">
        <f>_xlfn.NUMBERVALUE(IFERROR(VLOOKUP($B41,'Travail de Terrain'!$AP$30:$AS$53,3,FALSE),"0"))</f>
        <v>0</v>
      </c>
      <c r="F41" s="71">
        <f>_xlfn.NUMBERVALUE(IFERROR(VLOOKUP($B41,'Cycle Précédent'!$F$30:$G$49,2,FALSE),"0"))</f>
        <v>35</v>
      </c>
      <c r="G41" s="787">
        <f t="shared" si="3"/>
        <v>1</v>
      </c>
      <c r="H41" s="49">
        <f>_xlfn.NUMBERVALUE(IFERROR(VLOOKUP($B41,'Travail de Terrain'!$N$30:$O$53,2,FALSE),"0"))</f>
        <v>0</v>
      </c>
      <c r="I41" s="49">
        <f>_xlfn.NUMBERVALUE(IFERROR(VLOOKUP($B41,'Travail de Terrain'!$G$30:$H$53,2,FALSE),"0"))</f>
        <v>1</v>
      </c>
      <c r="J41" s="68">
        <f t="shared" si="4"/>
        <v>0</v>
      </c>
      <c r="K41" s="531">
        <f>_xlfn.NUMBERVALUE(IFERROR(VLOOKUP($B41,'Travail de Terrain'!$AI$30:$AK$53,2,FALSE),"0"))</f>
        <v>0</v>
      </c>
      <c r="L41" s="79">
        <f>_xlfn.NUMBERVALUE(IFERROR(VLOOKUP($B41,'Travail de Terrain'!$AW$30:$AZ$53,3,FALSE),"0"))</f>
        <v>0</v>
      </c>
    </row>
    <row r="42" spans="2:12" x14ac:dyDescent="0.35">
      <c r="B42" s="58" t="str">
        <f>'Cycle Précédent'!B43</f>
        <v>211</v>
      </c>
      <c r="C42" s="71">
        <f>_xlfn.NUMBERVALUE(IFERROR(VLOOKUP($B42,'Cycle Précédent'!$B$30:$C$49,2,FALSE),"0"))</f>
        <v>14</v>
      </c>
      <c r="D42" s="48">
        <f>_xlfn.NUMBERVALUE(IFERROR(VLOOKUP($B42,'Travail de Terrain'!$A$30:$B$53,2,FALSE),"0"))</f>
        <v>14</v>
      </c>
      <c r="E42" s="51">
        <f>_xlfn.NUMBERVALUE(IFERROR(VLOOKUP($B42,'Travail de Terrain'!$AP$30:$AS$53,3,FALSE),"0"))</f>
        <v>0</v>
      </c>
      <c r="F42" s="71">
        <f>_xlfn.NUMBERVALUE(IFERROR(VLOOKUP($B42,'Cycle Précédent'!$F$30:$G$49,2,FALSE),"0"))</f>
        <v>34</v>
      </c>
      <c r="G42" s="787">
        <f t="shared" si="3"/>
        <v>3</v>
      </c>
      <c r="H42" s="49">
        <f>_xlfn.NUMBERVALUE(IFERROR(VLOOKUP($B42,'Travail de Terrain'!$N$30:$O$53,2,FALSE),"0"))</f>
        <v>0</v>
      </c>
      <c r="I42" s="49">
        <f>_xlfn.NUMBERVALUE(IFERROR(VLOOKUP($B42,'Travail de Terrain'!$G$30:$H$53,2,FALSE),"0"))</f>
        <v>3</v>
      </c>
      <c r="J42" s="68">
        <f t="shared" si="4"/>
        <v>0</v>
      </c>
      <c r="K42" s="531">
        <f>_xlfn.NUMBERVALUE(IFERROR(VLOOKUP($B42,'Travail de Terrain'!$AI$30:$AK$53,2,FALSE),"0"))</f>
        <v>0</v>
      </c>
      <c r="L42" s="79">
        <f>_xlfn.NUMBERVALUE(IFERROR(VLOOKUP($B42,'Travail de Terrain'!$AW$30:$AZ$53,3,FALSE),"0"))</f>
        <v>0</v>
      </c>
    </row>
    <row r="43" spans="2:12" x14ac:dyDescent="0.35">
      <c r="B43" s="58" t="str">
        <f>'Cycle Précédent'!B44</f>
        <v>212</v>
      </c>
      <c r="C43" s="71">
        <f>_xlfn.NUMBERVALUE(IFERROR(VLOOKUP($B43,'Cycle Précédent'!$B$30:$C$49,2,FALSE),"0"))</f>
        <v>14</v>
      </c>
      <c r="D43" s="48">
        <f>_xlfn.NUMBERVALUE(IFERROR(VLOOKUP($B43,'Travail de Terrain'!$A$30:$B$53,2,FALSE),"0"))</f>
        <v>14</v>
      </c>
      <c r="E43" s="51">
        <f>_xlfn.NUMBERVALUE(IFERROR(VLOOKUP($B43,'Travail de Terrain'!$AP$30:$AS$53,3,FALSE),"0"))</f>
        <v>0</v>
      </c>
      <c r="F43" s="71">
        <f>_xlfn.NUMBERVALUE(IFERROR(VLOOKUP($B43,'Cycle Précédent'!$F$30:$G$49,2,FALSE),"0"))</f>
        <v>34</v>
      </c>
      <c r="G43" s="787">
        <f t="shared" si="3"/>
        <v>6</v>
      </c>
      <c r="H43" s="49">
        <f>_xlfn.NUMBERVALUE(IFERROR(VLOOKUP($B43,'Travail de Terrain'!$N$30:$O$53,2,FALSE),"0"))</f>
        <v>0</v>
      </c>
      <c r="I43" s="49">
        <f>_xlfn.NUMBERVALUE(IFERROR(VLOOKUP($B43,'Travail de Terrain'!$G$30:$H$53,2,FALSE),"0"))</f>
        <v>6</v>
      </c>
      <c r="J43" s="68">
        <f t="shared" si="4"/>
        <v>0</v>
      </c>
      <c r="K43" s="531">
        <f>_xlfn.NUMBERVALUE(IFERROR(VLOOKUP($B43,'Travail de Terrain'!$AI$30:$AK$53,2,FALSE),"0"))</f>
        <v>0</v>
      </c>
      <c r="L43" s="79">
        <f>_xlfn.NUMBERVALUE(IFERROR(VLOOKUP($B43,'Travail de Terrain'!$AW$30:$AZ$53,3,FALSE),"0"))</f>
        <v>0</v>
      </c>
    </row>
    <row r="44" spans="2:12" x14ac:dyDescent="0.35">
      <c r="B44" s="58" t="str">
        <f>'Cycle Précédent'!B45</f>
        <v>213</v>
      </c>
      <c r="C44" s="71">
        <f>_xlfn.NUMBERVALUE(IFERROR(VLOOKUP($B44,'Cycle Précédent'!$B$30:$C$49,2,FALSE),"0"))</f>
        <v>14</v>
      </c>
      <c r="D44" s="48">
        <f>_xlfn.NUMBERVALUE(IFERROR(VLOOKUP($B44,'Travail de Terrain'!$A$30:$B$53,2,FALSE),"0"))</f>
        <v>14</v>
      </c>
      <c r="E44" s="51">
        <f>_xlfn.NUMBERVALUE(IFERROR(VLOOKUP($B44,'Travail de Terrain'!$AP$30:$AS$53,3,FALSE),"0"))</f>
        <v>0</v>
      </c>
      <c r="F44" s="71">
        <f>_xlfn.NUMBERVALUE(IFERROR(VLOOKUP($B44,'Cycle Précédent'!$F$30:$G$49,2,FALSE),"0"))</f>
        <v>33</v>
      </c>
      <c r="G44" s="787">
        <f t="shared" si="3"/>
        <v>0</v>
      </c>
      <c r="H44" s="49">
        <f>_xlfn.NUMBERVALUE(IFERROR(VLOOKUP($B44,'Travail de Terrain'!$N$30:$O$53,2,FALSE),"0"))</f>
        <v>0</v>
      </c>
      <c r="I44" s="49">
        <f>_xlfn.NUMBERVALUE(IFERROR(VLOOKUP($B44,'Travail de Terrain'!$G$30:$H$53,2,FALSE),"0"))</f>
        <v>0</v>
      </c>
      <c r="J44" s="68" t="e">
        <f t="shared" si="4"/>
        <v>#DIV/0!</v>
      </c>
      <c r="K44" s="531">
        <f>_xlfn.NUMBERVALUE(IFERROR(VLOOKUP($B44,'Travail de Terrain'!$AI$30:$AK$53,2,FALSE),"0"))</f>
        <v>0</v>
      </c>
      <c r="L44" s="79">
        <f>_xlfn.NUMBERVALUE(IFERROR(VLOOKUP($B44,'Travail de Terrain'!$AW$30:$AZ$53,3,FALSE),"0"))</f>
        <v>0</v>
      </c>
    </row>
    <row r="45" spans="2:12" x14ac:dyDescent="0.35">
      <c r="B45" s="58" t="str">
        <f>'Cycle Précédent'!B46</f>
        <v>214</v>
      </c>
      <c r="C45" s="71">
        <f>_xlfn.NUMBERVALUE(IFERROR(VLOOKUP($B45,'Cycle Précédent'!$B$30:$C$49,2,FALSE),"0"))</f>
        <v>14</v>
      </c>
      <c r="D45" s="48">
        <f>_xlfn.NUMBERVALUE(IFERROR(VLOOKUP($B45,'Travail de Terrain'!$A$30:$B$53,2,FALSE),"0"))</f>
        <v>14</v>
      </c>
      <c r="E45" s="51">
        <f>_xlfn.NUMBERVALUE(IFERROR(VLOOKUP($B45,'Travail de Terrain'!$AP$30:$AS$53,3,FALSE),"0"))</f>
        <v>0</v>
      </c>
      <c r="F45" s="71">
        <f>_xlfn.NUMBERVALUE(IFERROR(VLOOKUP($B45,'Cycle Précédent'!$F$30:$G$49,2,FALSE),"0"))</f>
        <v>33</v>
      </c>
      <c r="G45" s="787">
        <f t="shared" si="3"/>
        <v>0</v>
      </c>
      <c r="H45" s="49">
        <f>_xlfn.NUMBERVALUE(IFERROR(VLOOKUP($B45,'Travail de Terrain'!$N$30:$O$53,2,FALSE),"0"))</f>
        <v>0</v>
      </c>
      <c r="I45" s="49">
        <f>_xlfn.NUMBERVALUE(IFERROR(VLOOKUP($B45,'Travail de Terrain'!$G$30:$H$53,2,FALSE),"0"))</f>
        <v>0</v>
      </c>
      <c r="J45" s="68" t="e">
        <f t="shared" si="4"/>
        <v>#DIV/0!</v>
      </c>
      <c r="K45" s="531">
        <f>_xlfn.NUMBERVALUE(IFERROR(VLOOKUP($B45,'Travail de Terrain'!$AI$30:$AK$53,2,FALSE),"0"))</f>
        <v>0</v>
      </c>
      <c r="L45" s="79">
        <f>_xlfn.NUMBERVALUE(IFERROR(VLOOKUP($B45,'Travail de Terrain'!$AW$30:$AZ$53,3,FALSE),"0"))</f>
        <v>0</v>
      </c>
    </row>
    <row r="46" spans="2:12" ht="15" thickBot="1" x14ac:dyDescent="0.4">
      <c r="B46" s="74" t="str">
        <f>'Cycle Précédent'!B47</f>
        <v>215</v>
      </c>
      <c r="C46" s="73">
        <f>_xlfn.NUMBERVALUE(IFERROR(VLOOKUP($B46,'Cycle Précédent'!$B$30:$C$49,2,FALSE),"0"))</f>
        <v>13</v>
      </c>
      <c r="D46" s="46">
        <f>_xlfn.NUMBERVALUE(IFERROR(VLOOKUP($B46,'Travail de Terrain'!$A$30:$B$53,2,FALSE),"0"))</f>
        <v>13</v>
      </c>
      <c r="E46" s="50">
        <f>_xlfn.NUMBERVALUE(IFERROR(VLOOKUP($B46,'Travail de Terrain'!$AP$30:$AS$53,3,FALSE),"0"))</f>
        <v>0</v>
      </c>
      <c r="F46" s="277">
        <f>_xlfn.NUMBERVALUE(IFERROR(VLOOKUP($B46,'Cycle Précédent'!$F$30:$G$49,2,FALSE),"0"))</f>
        <v>30</v>
      </c>
      <c r="G46" s="788">
        <f t="shared" si="3"/>
        <v>4</v>
      </c>
      <c r="H46" s="42">
        <f>_xlfn.NUMBERVALUE(IFERROR(VLOOKUP($B46,'Travail de Terrain'!$N$30:$O$53,2,FALSE),"0"))</f>
        <v>0</v>
      </c>
      <c r="I46" s="42">
        <f>_xlfn.NUMBERVALUE(IFERROR(VLOOKUP($B46,'Travail de Terrain'!$G$30:$H$53,2,FALSE),"0"))</f>
        <v>4</v>
      </c>
      <c r="J46" s="69">
        <f t="shared" si="4"/>
        <v>0</v>
      </c>
      <c r="K46" s="532">
        <f>_xlfn.NUMBERVALUE(IFERROR(VLOOKUP($B46,'Travail de Terrain'!$AI$30:$AK$53,2,FALSE),"0"))</f>
        <v>0</v>
      </c>
      <c r="L46" s="80">
        <f>_xlfn.NUMBERVALUE(IFERROR(VLOOKUP($B46,'Travail de Terrain'!$AW$30:$AZ$53,3,FALSE),"0"))</f>
        <v>0</v>
      </c>
    </row>
    <row r="47" spans="2:12" s="72" customFormat="1" ht="15" thickBot="1" x14ac:dyDescent="0.4">
      <c r="B47" s="789" t="s">
        <v>0</v>
      </c>
      <c r="C47" s="790">
        <f>_xlfn.NUMBERVALUE(IFERROR(VLOOKUP($B47,'Cycle Précédent'!$B$30:$C$49,2,FALSE),"0"))</f>
        <v>214</v>
      </c>
      <c r="D47" s="798">
        <f>_xlfn.NUMBERVALUE(IFERROR(VLOOKUP($B47,'Travail de Terrain'!$A$30:$B$53,2,FALSE),"0"))</f>
        <v>214</v>
      </c>
      <c r="E47" s="792">
        <f>_xlfn.NUMBERVALUE(IFERROR(VLOOKUP($B47,'Travail de Terrain'!$AP$30:$AS$53,3,FALSE),"0"))</f>
        <v>203</v>
      </c>
      <c r="F47" s="793">
        <f>_xlfn.NUMBERVALUE(IFERROR(VLOOKUP($B47,'Cycle Précédent'!$F$30:$G$49,2,FALSE),"0"))</f>
        <v>504</v>
      </c>
      <c r="G47" s="1514">
        <f t="shared" si="3"/>
        <v>473</v>
      </c>
      <c r="H47" s="794">
        <f>_xlfn.NUMBERVALUE(IFERROR(VLOOKUP($B47,'Travail de Terrain'!$N$30:$O$53,2,FALSE),"0"))</f>
        <v>429</v>
      </c>
      <c r="I47" s="794">
        <f>_xlfn.NUMBERVALUE(IFERROR(VLOOKUP($B47,'Travail de Terrain'!$G$30:$H$53,2,FALSE),"0"))</f>
        <v>44</v>
      </c>
      <c r="J47" s="795">
        <f t="shared" si="4"/>
        <v>0.90697674418604646</v>
      </c>
      <c r="K47" s="796">
        <f>_xlfn.NUMBERVALUE(IFERROR(VLOOKUP($B47,'Travail de Terrain'!$AI$30:$AK$53,2,FALSE),"0"))</f>
        <v>94</v>
      </c>
      <c r="L47" s="797">
        <f>_xlfn.NUMBERVALUE(IFERROR(VLOOKUP($B47,'Travail de Terrain'!$AW$30:$AZ$53,3,FALSE),"0"))</f>
        <v>25</v>
      </c>
    </row>
    <row r="50" spans="2:12" x14ac:dyDescent="0.35">
      <c r="B50" s="1730" t="str">
        <f>'Travail de Terrain'!A54</f>
        <v>Site 3</v>
      </c>
      <c r="C50" s="1731"/>
      <c r="D50" s="1731"/>
      <c r="E50" s="1731"/>
      <c r="F50" s="1731"/>
      <c r="G50" s="1731"/>
      <c r="H50" s="1731"/>
      <c r="I50" s="1731"/>
      <c r="J50" s="1731"/>
      <c r="K50" s="1731"/>
      <c r="L50" s="1732"/>
    </row>
    <row r="51" spans="2:12" ht="29.5" thickBot="1" x14ac:dyDescent="0.4">
      <c r="B51" s="59"/>
      <c r="C51" s="44" t="s">
        <v>131</v>
      </c>
      <c r="D51" s="44" t="s">
        <v>132</v>
      </c>
      <c r="E51" s="44" t="s">
        <v>133</v>
      </c>
      <c r="F51" s="533" t="s">
        <v>134</v>
      </c>
      <c r="G51" s="533" t="s">
        <v>136</v>
      </c>
      <c r="H51" s="533" t="s">
        <v>137</v>
      </c>
      <c r="I51" s="533" t="s">
        <v>135</v>
      </c>
      <c r="J51" s="533" t="s">
        <v>137</v>
      </c>
      <c r="K51" s="527" t="s">
        <v>138</v>
      </c>
      <c r="L51" s="779" t="s">
        <v>139</v>
      </c>
    </row>
    <row r="52" spans="2:12" ht="15" thickTop="1" x14ac:dyDescent="0.35">
      <c r="B52" s="58" t="str">
        <f>'Cycle Précédent'!B58</f>
        <v>301</v>
      </c>
      <c r="C52" s="71">
        <f>_xlfn.NUMBERVALUE(IFERROR(VLOOKUP($B52,'Cycle Précédent'!$B$55:$C$78,2,FALSE),"0"))</f>
        <v>15</v>
      </c>
      <c r="D52" s="48">
        <f>_xlfn.NUMBERVALUE(IFERROR(VLOOKUP($B52,'Travail de Terrain'!$A$55:$B$78,2,FALSE),"0"))</f>
        <v>15</v>
      </c>
      <c r="E52" s="51">
        <f>_xlfn.NUMBERVALUE(IFERROR(VLOOKUP($B52,'Travail de Terrain'!$AP$55:$AS$78,3,FALSE),"0"))</f>
        <v>0</v>
      </c>
      <c r="F52" s="71">
        <f>_xlfn.NUMBERVALUE(IFERROR(VLOOKUP($B52,'Cycle Précédent'!$F$55:$G$78,2,FALSE),"0"))</f>
        <v>34</v>
      </c>
      <c r="G52" s="787">
        <f>_xlfn.NUMBERVALUE(H52)+_xlfn.NUMBERVALUE(I52)</f>
        <v>3</v>
      </c>
      <c r="H52" s="49">
        <f>_xlfn.NUMBERVALUE(IFERROR(VLOOKUP($B52,'Travail de Terrain'!$N$55:$O$78,2,FALSE),"0"))</f>
        <v>0</v>
      </c>
      <c r="I52" s="49">
        <f>_xlfn.NUMBERVALUE(IFERROR(VLOOKUP($B52,'Travail de Terrain'!$G$55:$H$78,2,FALSE),"0"))</f>
        <v>3</v>
      </c>
      <c r="J52" s="68">
        <f>H52/G52</f>
        <v>0</v>
      </c>
      <c r="K52" s="531">
        <f>_xlfn.NUMBERVALUE(IFERROR(VLOOKUP($B52,'Travail de Terrain'!$AI$55:$AK$78,2,FALSE),"0"))</f>
        <v>0</v>
      </c>
      <c r="L52" s="79">
        <f>_xlfn.NUMBERVALUE(IFERROR(VLOOKUP($B52,'Travail de Terrain'!$AW$55:$AZ$78,3,FALSE),"0"))</f>
        <v>0</v>
      </c>
    </row>
    <row r="53" spans="2:12" x14ac:dyDescent="0.35">
      <c r="B53" s="58" t="str">
        <f>'Cycle Précédent'!B59</f>
        <v>302</v>
      </c>
      <c r="C53" s="71">
        <f>_xlfn.NUMBERVALUE(IFERROR(VLOOKUP($B53,'Cycle Précédent'!$B$55:$C$78,2,FALSE),"0"))</f>
        <v>14</v>
      </c>
      <c r="D53" s="48">
        <f>_xlfn.NUMBERVALUE(IFERROR(VLOOKUP($B53,'Travail de Terrain'!$A$55:$B$78,2,FALSE),"0"))</f>
        <v>14</v>
      </c>
      <c r="E53" s="51">
        <f>_xlfn.NUMBERVALUE(IFERROR(VLOOKUP($B53,'Travail de Terrain'!$AP$55:$AS$78,3,FALSE),"0"))</f>
        <v>0</v>
      </c>
      <c r="F53" s="71">
        <f>_xlfn.NUMBERVALUE(IFERROR(VLOOKUP($B53,'Cycle Précédent'!$F$55:$G$78,2,FALSE),"0"))</f>
        <v>36</v>
      </c>
      <c r="G53" s="787">
        <f t="shared" ref="G53:G67" si="5">_xlfn.NUMBERVALUE(H53)+_xlfn.NUMBERVALUE(I53)</f>
        <v>1</v>
      </c>
      <c r="H53" s="49">
        <f>_xlfn.NUMBERVALUE(IFERROR(VLOOKUP($B53,'Travail de Terrain'!$N$55:$O$78,2,FALSE),"0"))</f>
        <v>0</v>
      </c>
      <c r="I53" s="49">
        <f>_xlfn.NUMBERVALUE(IFERROR(VLOOKUP($B53,'Travail de Terrain'!$G$55:$H$78,2,FALSE),"0"))</f>
        <v>1</v>
      </c>
      <c r="J53" s="68">
        <f t="shared" ref="J53:J67" si="6">H53/G53</f>
        <v>0</v>
      </c>
      <c r="K53" s="531">
        <f>_xlfn.NUMBERVALUE(IFERROR(VLOOKUP($B53,'Travail de Terrain'!$AI$55:$AK$78,2,FALSE),"0"))</f>
        <v>0</v>
      </c>
      <c r="L53" s="79">
        <f>_xlfn.NUMBERVALUE(IFERROR(VLOOKUP($B53,'Travail de Terrain'!$AW$55:$AZ$78,3,FALSE),"0"))</f>
        <v>0</v>
      </c>
    </row>
    <row r="54" spans="2:12" x14ac:dyDescent="0.35">
      <c r="B54" s="58" t="str">
        <f>'Cycle Précédent'!B60</f>
        <v>303</v>
      </c>
      <c r="C54" s="71">
        <f>_xlfn.NUMBERVALUE(IFERROR(VLOOKUP($B54,'Cycle Précédent'!$B$55:$C$78,2,FALSE),"0"))</f>
        <v>17</v>
      </c>
      <c r="D54" s="48">
        <f>_xlfn.NUMBERVALUE(IFERROR(VLOOKUP($B54,'Travail de Terrain'!$A$55:$B$78,2,FALSE),"0"))</f>
        <v>17</v>
      </c>
      <c r="E54" s="51">
        <f>_xlfn.NUMBERVALUE(IFERROR(VLOOKUP($B54,'Travail de Terrain'!$AP$55:$AS$78,3,FALSE),"0"))</f>
        <v>0</v>
      </c>
      <c r="F54" s="71">
        <f>_xlfn.NUMBERVALUE(IFERROR(VLOOKUP($B54,'Cycle Précédent'!$F$55:$G$78,2,FALSE),"0"))</f>
        <v>34</v>
      </c>
      <c r="G54" s="787">
        <f t="shared" si="5"/>
        <v>0</v>
      </c>
      <c r="H54" s="49">
        <f>_xlfn.NUMBERVALUE(IFERROR(VLOOKUP($B54,'Travail de Terrain'!$N$55:$O$78,2,FALSE),"0"))</f>
        <v>0</v>
      </c>
      <c r="I54" s="49">
        <f>_xlfn.NUMBERVALUE(IFERROR(VLOOKUP($B54,'Travail de Terrain'!$G$55:$H$78,2,FALSE),"0"))</f>
        <v>0</v>
      </c>
      <c r="J54" s="68" t="e">
        <f t="shared" si="6"/>
        <v>#DIV/0!</v>
      </c>
      <c r="K54" s="531">
        <f>_xlfn.NUMBERVALUE(IFERROR(VLOOKUP($B54,'Travail de Terrain'!$AI$55:$AK$78,2,FALSE),"0"))</f>
        <v>0</v>
      </c>
      <c r="L54" s="79">
        <f>_xlfn.NUMBERVALUE(IFERROR(VLOOKUP($B54,'Travail de Terrain'!$AW$55:$AZ$78,3,FALSE),"0"))</f>
        <v>0</v>
      </c>
    </row>
    <row r="55" spans="2:12" x14ac:dyDescent="0.35">
      <c r="B55" s="58" t="str">
        <f>'Cycle Précédent'!B61</f>
        <v>304</v>
      </c>
      <c r="C55" s="71">
        <f>_xlfn.NUMBERVALUE(IFERROR(VLOOKUP($B55,'Cycle Précédent'!$B$55:$C$78,2,FALSE),"0"))</f>
        <v>16</v>
      </c>
      <c r="D55" s="48">
        <f>_xlfn.NUMBERVALUE(IFERROR(VLOOKUP($B55,'Travail de Terrain'!$A$55:$B$78,2,FALSE),"0"))</f>
        <v>16</v>
      </c>
      <c r="E55" s="51">
        <f>_xlfn.NUMBERVALUE(IFERROR(VLOOKUP($B55,'Travail de Terrain'!$AP$55:$AS$78,3,FALSE),"0"))</f>
        <v>0</v>
      </c>
      <c r="F55" s="71">
        <f>_xlfn.NUMBERVALUE(IFERROR(VLOOKUP($B55,'Cycle Précédent'!$F$55:$G$78,2,FALSE),"0"))</f>
        <v>28</v>
      </c>
      <c r="G55" s="787">
        <f t="shared" si="5"/>
        <v>4</v>
      </c>
      <c r="H55" s="49">
        <f>_xlfn.NUMBERVALUE(IFERROR(VLOOKUP($B55,'Travail de Terrain'!$N$55:$O$78,2,FALSE),"0"))</f>
        <v>0</v>
      </c>
      <c r="I55" s="49">
        <f>_xlfn.NUMBERVALUE(IFERROR(VLOOKUP($B55,'Travail de Terrain'!$G$55:$H$78,2,FALSE),"0"))</f>
        <v>4</v>
      </c>
      <c r="J55" s="68">
        <f t="shared" si="6"/>
        <v>0</v>
      </c>
      <c r="K55" s="531">
        <f>_xlfn.NUMBERVALUE(IFERROR(VLOOKUP($B55,'Travail de Terrain'!$AI$55:$AK$78,2,FALSE),"0"))</f>
        <v>0</v>
      </c>
      <c r="L55" s="79">
        <f>_xlfn.NUMBERVALUE(IFERROR(VLOOKUP($B55,'Travail de Terrain'!$AW$55:$AZ$78,3,FALSE),"0"))</f>
        <v>0</v>
      </c>
    </row>
    <row r="56" spans="2:12" x14ac:dyDescent="0.35">
      <c r="B56" s="58" t="str">
        <f>'Cycle Précédent'!B62</f>
        <v>305</v>
      </c>
      <c r="C56" s="71">
        <f>_xlfn.NUMBERVALUE(IFERROR(VLOOKUP($B56,'Cycle Précédent'!$B$55:$C$78,2,FALSE),"0"))</f>
        <v>15</v>
      </c>
      <c r="D56" s="48">
        <f>_xlfn.NUMBERVALUE(IFERROR(VLOOKUP($B56,'Travail de Terrain'!$A$55:$B$78,2,FALSE),"0"))</f>
        <v>15</v>
      </c>
      <c r="E56" s="51">
        <f>_xlfn.NUMBERVALUE(IFERROR(VLOOKUP($B56,'Travail de Terrain'!$AP$55:$AS$78,3,FALSE),"0"))</f>
        <v>0</v>
      </c>
      <c r="F56" s="71">
        <f>_xlfn.NUMBERVALUE(IFERROR(VLOOKUP($B56,'Cycle Précédent'!$F$55:$G$78,2,FALSE),"0"))</f>
        <v>35</v>
      </c>
      <c r="G56" s="787">
        <f t="shared" si="5"/>
        <v>5</v>
      </c>
      <c r="H56" s="49">
        <f>_xlfn.NUMBERVALUE(IFERROR(VLOOKUP($B56,'Travail de Terrain'!$N$55:$O$78,2,FALSE),"0"))</f>
        <v>0</v>
      </c>
      <c r="I56" s="49">
        <f>_xlfn.NUMBERVALUE(IFERROR(VLOOKUP($B56,'Travail de Terrain'!$G$55:$H$78,2,FALSE),"0"))</f>
        <v>5</v>
      </c>
      <c r="J56" s="68">
        <f t="shared" si="6"/>
        <v>0</v>
      </c>
      <c r="K56" s="531">
        <f>_xlfn.NUMBERVALUE(IFERROR(VLOOKUP($B56,'Travail de Terrain'!$AI$55:$AK$78,2,FALSE),"0"))</f>
        <v>0</v>
      </c>
      <c r="L56" s="79">
        <f>_xlfn.NUMBERVALUE(IFERROR(VLOOKUP($B56,'Travail de Terrain'!$AW$55:$AZ$78,3,FALSE),"0"))</f>
        <v>0</v>
      </c>
    </row>
    <row r="57" spans="2:12" x14ac:dyDescent="0.35">
      <c r="B57" s="58" t="str">
        <f>'Cycle Précédent'!B63</f>
        <v>306</v>
      </c>
      <c r="C57" s="71">
        <f>_xlfn.NUMBERVALUE(IFERROR(VLOOKUP($B57,'Cycle Précédent'!$B$55:$C$78,2,FALSE),"0"))</f>
        <v>16</v>
      </c>
      <c r="D57" s="48">
        <f>_xlfn.NUMBERVALUE(IFERROR(VLOOKUP($B57,'Travail de Terrain'!$A$55:$B$78,2,FALSE),"0"))</f>
        <v>16</v>
      </c>
      <c r="E57" s="51">
        <f>_xlfn.NUMBERVALUE(IFERROR(VLOOKUP($B57,'Travail de Terrain'!$AP$55:$AS$78,3,FALSE),"0"))</f>
        <v>0</v>
      </c>
      <c r="F57" s="71">
        <f>_xlfn.NUMBERVALUE(IFERROR(VLOOKUP($B57,'Cycle Précédent'!$F$55:$G$78,2,FALSE),"0"))</f>
        <v>35</v>
      </c>
      <c r="G57" s="787">
        <f t="shared" si="5"/>
        <v>2</v>
      </c>
      <c r="H57" s="49">
        <f>_xlfn.NUMBERVALUE(IFERROR(VLOOKUP($B57,'Travail de Terrain'!$N$55:$O$78,2,FALSE),"0"))</f>
        <v>0</v>
      </c>
      <c r="I57" s="49">
        <f>_xlfn.NUMBERVALUE(IFERROR(VLOOKUP($B57,'Travail de Terrain'!$G$55:$H$78,2,FALSE),"0"))</f>
        <v>2</v>
      </c>
      <c r="J57" s="68">
        <f t="shared" si="6"/>
        <v>0</v>
      </c>
      <c r="K57" s="531">
        <f>_xlfn.NUMBERVALUE(IFERROR(VLOOKUP($B57,'Travail de Terrain'!$AI$55:$AK$78,2,FALSE),"0"))</f>
        <v>0</v>
      </c>
      <c r="L57" s="79">
        <f>_xlfn.NUMBERVALUE(IFERROR(VLOOKUP($B57,'Travail de Terrain'!$AW$55:$AZ$78,3,FALSE),"0"))</f>
        <v>0</v>
      </c>
    </row>
    <row r="58" spans="2:12" x14ac:dyDescent="0.35">
      <c r="B58" s="58" t="str">
        <f>'Cycle Précédent'!B64</f>
        <v>307</v>
      </c>
      <c r="C58" s="71">
        <f>_xlfn.NUMBERVALUE(IFERROR(VLOOKUP($B58,'Cycle Précédent'!$B$55:$C$78,2,FALSE),"0"))</f>
        <v>16</v>
      </c>
      <c r="D58" s="48">
        <f>_xlfn.NUMBERVALUE(IFERROR(VLOOKUP($B58,'Travail de Terrain'!$A$55:$B$78,2,FALSE),"0"))</f>
        <v>16</v>
      </c>
      <c r="E58" s="51">
        <f>_xlfn.NUMBERVALUE(IFERROR(VLOOKUP($B58,'Travail de Terrain'!$AP$55:$AS$78,3,FALSE),"0"))</f>
        <v>0</v>
      </c>
      <c r="F58" s="71">
        <f>_xlfn.NUMBERVALUE(IFERROR(VLOOKUP($B58,'Cycle Précédent'!$F$55:$G$78,2,FALSE),"0"))</f>
        <v>36</v>
      </c>
      <c r="G58" s="787">
        <f t="shared" si="5"/>
        <v>3</v>
      </c>
      <c r="H58" s="49">
        <f>_xlfn.NUMBERVALUE(IFERROR(VLOOKUP($B58,'Travail de Terrain'!$N$55:$O$78,2,FALSE),"0"))</f>
        <v>0</v>
      </c>
      <c r="I58" s="49">
        <f>_xlfn.NUMBERVALUE(IFERROR(VLOOKUP($B58,'Travail de Terrain'!$G$55:$H$78,2,FALSE),"0"))</f>
        <v>3</v>
      </c>
      <c r="J58" s="68">
        <f t="shared" si="6"/>
        <v>0</v>
      </c>
      <c r="K58" s="531">
        <f>_xlfn.NUMBERVALUE(IFERROR(VLOOKUP($B58,'Travail de Terrain'!$AI$55:$AK$78,2,FALSE),"0"))</f>
        <v>0</v>
      </c>
      <c r="L58" s="79">
        <f>_xlfn.NUMBERVALUE(IFERROR(VLOOKUP($B58,'Travail de Terrain'!$AW$55:$AZ$78,3,FALSE),"0"))</f>
        <v>0</v>
      </c>
    </row>
    <row r="59" spans="2:12" x14ac:dyDescent="0.35">
      <c r="B59" s="58" t="str">
        <f>'Cycle Précédent'!B65</f>
        <v>308</v>
      </c>
      <c r="C59" s="71">
        <f>_xlfn.NUMBERVALUE(IFERROR(VLOOKUP($B59,'Cycle Précédent'!$B$55:$C$78,2,FALSE),"0"))</f>
        <v>15</v>
      </c>
      <c r="D59" s="48">
        <f>_xlfn.NUMBERVALUE(IFERROR(VLOOKUP($B59,'Travail de Terrain'!$A$55:$B$78,2,FALSE),"0"))</f>
        <v>15</v>
      </c>
      <c r="E59" s="51">
        <f>_xlfn.NUMBERVALUE(IFERROR(VLOOKUP($B59,'Travail de Terrain'!$AP$55:$AS$78,3,FALSE),"0"))</f>
        <v>0</v>
      </c>
      <c r="F59" s="71">
        <f>_xlfn.NUMBERVALUE(IFERROR(VLOOKUP($B59,'Cycle Précédent'!$F$55:$G$78,2,FALSE),"0"))</f>
        <v>34</v>
      </c>
      <c r="G59" s="787">
        <f t="shared" si="5"/>
        <v>4</v>
      </c>
      <c r="H59" s="49">
        <f>_xlfn.NUMBERVALUE(IFERROR(VLOOKUP($B59,'Travail de Terrain'!$N$55:$O$78,2,FALSE),"0"))</f>
        <v>0</v>
      </c>
      <c r="I59" s="49">
        <f>_xlfn.NUMBERVALUE(IFERROR(VLOOKUP($B59,'Travail de Terrain'!$G$55:$H$78,2,FALSE),"0"))</f>
        <v>4</v>
      </c>
      <c r="J59" s="68">
        <f t="shared" si="6"/>
        <v>0</v>
      </c>
      <c r="K59" s="531">
        <f>_xlfn.NUMBERVALUE(IFERROR(VLOOKUP($B59,'Travail de Terrain'!$AI$55:$AK$78,2,FALSE),"0"))</f>
        <v>0</v>
      </c>
      <c r="L59" s="79">
        <f>_xlfn.NUMBERVALUE(IFERROR(VLOOKUP($B59,'Travail de Terrain'!$AW$55:$AZ$78,3,FALSE),"0"))</f>
        <v>0</v>
      </c>
    </row>
    <row r="60" spans="2:12" x14ac:dyDescent="0.35">
      <c r="B60" s="58" t="str">
        <f>'Cycle Précédent'!B66</f>
        <v>309</v>
      </c>
      <c r="C60" s="71">
        <f>_xlfn.NUMBERVALUE(IFERROR(VLOOKUP($B60,'Cycle Précédent'!$B$55:$C$78,2,FALSE),"0"))</f>
        <v>17</v>
      </c>
      <c r="D60" s="48">
        <f>_xlfn.NUMBERVALUE(IFERROR(VLOOKUP($B60,'Travail de Terrain'!$A$55:$B$78,2,FALSE),"0"))</f>
        <v>17</v>
      </c>
      <c r="E60" s="51">
        <f>_xlfn.NUMBERVALUE(IFERROR(VLOOKUP($B60,'Travail de Terrain'!$AP$55:$AS$78,3,FALSE),"0"))</f>
        <v>0</v>
      </c>
      <c r="F60" s="71">
        <f>_xlfn.NUMBERVALUE(IFERROR(VLOOKUP($B60,'Cycle Précédent'!$F$55:$G$78,2,FALSE),"0"))</f>
        <v>40</v>
      </c>
      <c r="G60" s="787">
        <f t="shared" si="5"/>
        <v>3</v>
      </c>
      <c r="H60" s="49">
        <f>_xlfn.NUMBERVALUE(IFERROR(VLOOKUP($B60,'Travail de Terrain'!$N$55:$O$78,2,FALSE),"0"))</f>
        <v>0</v>
      </c>
      <c r="I60" s="49">
        <f>_xlfn.NUMBERVALUE(IFERROR(VLOOKUP($B60,'Travail de Terrain'!$G$55:$H$78,2,FALSE),"0"))</f>
        <v>3</v>
      </c>
      <c r="J60" s="68">
        <f t="shared" si="6"/>
        <v>0</v>
      </c>
      <c r="K60" s="531">
        <f>_xlfn.NUMBERVALUE(IFERROR(VLOOKUP($B60,'Travail de Terrain'!$AI$55:$AK$78,2,FALSE),"0"))</f>
        <v>0</v>
      </c>
      <c r="L60" s="79">
        <f>_xlfn.NUMBERVALUE(IFERROR(VLOOKUP($B60,'Travail de Terrain'!$AW$55:$AZ$78,3,FALSE),"0"))</f>
        <v>0</v>
      </c>
    </row>
    <row r="61" spans="2:12" x14ac:dyDescent="0.35">
      <c r="B61" s="58" t="str">
        <f>'Cycle Précédent'!B67</f>
        <v>310</v>
      </c>
      <c r="C61" s="71">
        <f>_xlfn.NUMBERVALUE(IFERROR(VLOOKUP($B61,'Cycle Précédent'!$B$55:$C$78,2,FALSE),"0"))</f>
        <v>18</v>
      </c>
      <c r="D61" s="48">
        <f>_xlfn.NUMBERVALUE(IFERROR(VLOOKUP($B61,'Travail de Terrain'!$A$55:$B$78,2,FALSE),"0"))</f>
        <v>18</v>
      </c>
      <c r="E61" s="51">
        <f>_xlfn.NUMBERVALUE(IFERROR(VLOOKUP($B61,'Travail de Terrain'!$AP$55:$AS$78,3,FALSE),"0"))</f>
        <v>0</v>
      </c>
      <c r="F61" s="71">
        <f>_xlfn.NUMBERVALUE(IFERROR(VLOOKUP($B61,'Cycle Précédent'!$F$55:$G$78,2,FALSE),"0"))</f>
        <v>43</v>
      </c>
      <c r="G61" s="787">
        <f t="shared" si="5"/>
        <v>9</v>
      </c>
      <c r="H61" s="49">
        <f>_xlfn.NUMBERVALUE(IFERROR(VLOOKUP($B61,'Travail de Terrain'!$N$55:$O$78,2,FALSE),"0"))</f>
        <v>0</v>
      </c>
      <c r="I61" s="49">
        <f>_xlfn.NUMBERVALUE(IFERROR(VLOOKUP($B61,'Travail de Terrain'!$G$55:$H$78,2,FALSE),"0"))</f>
        <v>9</v>
      </c>
      <c r="J61" s="68">
        <f t="shared" si="6"/>
        <v>0</v>
      </c>
      <c r="K61" s="531">
        <f>_xlfn.NUMBERVALUE(IFERROR(VLOOKUP($B61,'Travail de Terrain'!$AI$55:$AK$78,2,FALSE),"0"))</f>
        <v>0</v>
      </c>
      <c r="L61" s="79">
        <f>_xlfn.NUMBERVALUE(IFERROR(VLOOKUP($B61,'Travail de Terrain'!$AW$55:$AZ$78,3,FALSE),"0"))</f>
        <v>0</v>
      </c>
    </row>
    <row r="62" spans="2:12" x14ac:dyDescent="0.35">
      <c r="B62" s="58" t="str">
        <f>'Cycle Précédent'!B68</f>
        <v>311</v>
      </c>
      <c r="C62" s="71">
        <f>_xlfn.NUMBERVALUE(IFERROR(VLOOKUP($B62,'Cycle Précédent'!$B$55:$C$78,2,FALSE),"0"))</f>
        <v>15</v>
      </c>
      <c r="D62" s="48">
        <f>_xlfn.NUMBERVALUE(IFERROR(VLOOKUP($B62,'Travail de Terrain'!$A$55:$B$78,2,FALSE),"0"))</f>
        <v>15</v>
      </c>
      <c r="E62" s="51">
        <f>_xlfn.NUMBERVALUE(IFERROR(VLOOKUP($B62,'Travail de Terrain'!$AP$55:$AS$78,3,FALSE),"0"))</f>
        <v>0</v>
      </c>
      <c r="F62" s="71">
        <f>_xlfn.NUMBERVALUE(IFERROR(VLOOKUP($B62,'Cycle Précédent'!$F$55:$G$78,2,FALSE),"0"))</f>
        <v>35</v>
      </c>
      <c r="G62" s="787">
        <f t="shared" si="5"/>
        <v>7</v>
      </c>
      <c r="H62" s="49">
        <f>_xlfn.NUMBERVALUE(IFERROR(VLOOKUP($B62,'Travail de Terrain'!$N$55:$O$78,2,FALSE),"0"))</f>
        <v>0</v>
      </c>
      <c r="I62" s="49">
        <f>_xlfn.NUMBERVALUE(IFERROR(VLOOKUP($B62,'Travail de Terrain'!$G$55:$H$78,2,FALSE),"0"))</f>
        <v>7</v>
      </c>
      <c r="J62" s="68">
        <f t="shared" si="6"/>
        <v>0</v>
      </c>
      <c r="K62" s="531">
        <f>_xlfn.NUMBERVALUE(IFERROR(VLOOKUP($B62,'Travail de Terrain'!$AI$55:$AK$78,2,FALSE),"0"))</f>
        <v>0</v>
      </c>
      <c r="L62" s="79">
        <f>_xlfn.NUMBERVALUE(IFERROR(VLOOKUP($B62,'Travail de Terrain'!$AW$55:$AZ$78,3,FALSE),"0"))</f>
        <v>0</v>
      </c>
    </row>
    <row r="63" spans="2:12" x14ac:dyDescent="0.35">
      <c r="B63" s="58" t="str">
        <f>'Cycle Précédent'!B69</f>
        <v>312</v>
      </c>
      <c r="C63" s="71">
        <f>_xlfn.NUMBERVALUE(IFERROR(VLOOKUP($B63,'Cycle Précédent'!$B$55:$C$78,2,FALSE),"0"))</f>
        <v>15</v>
      </c>
      <c r="D63" s="48">
        <f>_xlfn.NUMBERVALUE(IFERROR(VLOOKUP($B63,'Travail de Terrain'!$A$55:$B$78,2,FALSE),"0"))</f>
        <v>15</v>
      </c>
      <c r="E63" s="51">
        <f>_xlfn.NUMBERVALUE(IFERROR(VLOOKUP($B63,'Travail de Terrain'!$AP$55:$AS$78,3,FALSE),"0"))</f>
        <v>0</v>
      </c>
      <c r="F63" s="71">
        <f>_xlfn.NUMBERVALUE(IFERROR(VLOOKUP($B63,'Cycle Précédent'!$F$55:$G$78,2,FALSE),"0"))</f>
        <v>41</v>
      </c>
      <c r="G63" s="787">
        <f t="shared" si="5"/>
        <v>3</v>
      </c>
      <c r="H63" s="49">
        <f>_xlfn.NUMBERVALUE(IFERROR(VLOOKUP($B63,'Travail de Terrain'!$N$55:$O$78,2,FALSE),"0"))</f>
        <v>0</v>
      </c>
      <c r="I63" s="49">
        <f>_xlfn.NUMBERVALUE(IFERROR(VLOOKUP($B63,'Travail de Terrain'!$G$55:$H$78,2,FALSE),"0"))</f>
        <v>3</v>
      </c>
      <c r="J63" s="68">
        <f t="shared" si="6"/>
        <v>0</v>
      </c>
      <c r="K63" s="531">
        <f>_xlfn.NUMBERVALUE(IFERROR(VLOOKUP($B63,'Travail de Terrain'!$AI$55:$AK$78,2,FALSE),"0"))</f>
        <v>0</v>
      </c>
      <c r="L63" s="79">
        <f>_xlfn.NUMBERVALUE(IFERROR(VLOOKUP($B63,'Travail de Terrain'!$AW$55:$AZ$78,3,FALSE),"0"))</f>
        <v>0</v>
      </c>
    </row>
    <row r="64" spans="2:12" x14ac:dyDescent="0.35">
      <c r="B64" s="58" t="str">
        <f>'Cycle Précédent'!B70</f>
        <v>313</v>
      </c>
      <c r="C64" s="71">
        <f>_xlfn.NUMBERVALUE(IFERROR(VLOOKUP($B64,'Cycle Précédent'!$B$55:$C$78,2,FALSE),"0"))</f>
        <v>13</v>
      </c>
      <c r="D64" s="48">
        <f>_xlfn.NUMBERVALUE(IFERROR(VLOOKUP($B64,'Travail de Terrain'!$A$55:$B$78,2,FALSE),"0"))</f>
        <v>13</v>
      </c>
      <c r="E64" s="51">
        <f>_xlfn.NUMBERVALUE(IFERROR(VLOOKUP($B64,'Travail de Terrain'!$AP$55:$AS$78,3,FALSE),"0"))</f>
        <v>0</v>
      </c>
      <c r="F64" s="71">
        <f>_xlfn.NUMBERVALUE(IFERROR(VLOOKUP($B64,'Cycle Précédent'!$F$55:$G$78,2,FALSE),"0"))</f>
        <v>34</v>
      </c>
      <c r="G64" s="787">
        <f t="shared" si="5"/>
        <v>3</v>
      </c>
      <c r="H64" s="49">
        <f>_xlfn.NUMBERVALUE(IFERROR(VLOOKUP($B64,'Travail de Terrain'!$N$55:$O$78,2,FALSE),"0"))</f>
        <v>0</v>
      </c>
      <c r="I64" s="49">
        <f>_xlfn.NUMBERVALUE(IFERROR(VLOOKUP($B64,'Travail de Terrain'!$G$55:$H$78,2,FALSE),"0"))</f>
        <v>3</v>
      </c>
      <c r="J64" s="68">
        <f t="shared" si="6"/>
        <v>0</v>
      </c>
      <c r="K64" s="531">
        <f>_xlfn.NUMBERVALUE(IFERROR(VLOOKUP($B64,'Travail de Terrain'!$AI$55:$AK$78,2,FALSE),"0"))</f>
        <v>0</v>
      </c>
      <c r="L64" s="79">
        <f>_xlfn.NUMBERVALUE(IFERROR(VLOOKUP($B64,'Travail de Terrain'!$AW$55:$AZ$78,3,FALSE),"0"))</f>
        <v>0</v>
      </c>
    </row>
    <row r="65" spans="2:12" x14ac:dyDescent="0.35">
      <c r="B65" s="58" t="str">
        <f>'Cycle Précédent'!B71</f>
        <v>314</v>
      </c>
      <c r="C65" s="71">
        <f>_xlfn.NUMBERVALUE(IFERROR(VLOOKUP($B65,'Cycle Précédent'!$B$55:$C$78,2,FALSE),"0"))</f>
        <v>15</v>
      </c>
      <c r="D65" s="48">
        <f>_xlfn.NUMBERVALUE(IFERROR(VLOOKUP($B65,'Travail de Terrain'!$A$55:$B$78,2,FALSE),"0"))</f>
        <v>15</v>
      </c>
      <c r="E65" s="51">
        <f>_xlfn.NUMBERVALUE(IFERROR(VLOOKUP($B65,'Travail de Terrain'!$AP$55:$AS$78,3,FALSE),"0"))</f>
        <v>0</v>
      </c>
      <c r="F65" s="71">
        <f>_xlfn.NUMBERVALUE(IFERROR(VLOOKUP($B65,'Cycle Précédent'!$F$55:$G$78,2,FALSE),"0"))</f>
        <v>37</v>
      </c>
      <c r="G65" s="787">
        <f t="shared" si="5"/>
        <v>1</v>
      </c>
      <c r="H65" s="49">
        <f>_xlfn.NUMBERVALUE(IFERROR(VLOOKUP($B65,'Travail de Terrain'!$N$55:$O$78,2,FALSE),"0"))</f>
        <v>0</v>
      </c>
      <c r="I65" s="49">
        <f>_xlfn.NUMBERVALUE(IFERROR(VLOOKUP($B65,'Travail de Terrain'!$G$55:$H$78,2,FALSE),"0"))</f>
        <v>1</v>
      </c>
      <c r="J65" s="68">
        <f t="shared" si="6"/>
        <v>0</v>
      </c>
      <c r="K65" s="531">
        <f>_xlfn.NUMBERVALUE(IFERROR(VLOOKUP($B65,'Travail de Terrain'!$AI$55:$AK$78,2,FALSE),"0"))</f>
        <v>0</v>
      </c>
      <c r="L65" s="79">
        <f>_xlfn.NUMBERVALUE(IFERROR(VLOOKUP($B65,'Travail de Terrain'!$AW$55:$AZ$78,3,FALSE),"0"))</f>
        <v>0</v>
      </c>
    </row>
    <row r="66" spans="2:12" ht="15" thickBot="1" x14ac:dyDescent="0.4">
      <c r="B66" s="74" t="str">
        <f>'Cycle Précédent'!B72</f>
        <v>315</v>
      </c>
      <c r="C66" s="277">
        <f>_xlfn.NUMBERVALUE(IFERROR(VLOOKUP($B66,'Cycle Précédent'!$B$55:$C$78,2,FALSE),"0"))</f>
        <v>15</v>
      </c>
      <c r="D66" s="48">
        <f>_xlfn.NUMBERVALUE(IFERROR(VLOOKUP($B66,'Travail de Terrain'!$A$55:$B$78,2,FALSE),"0"))</f>
        <v>15</v>
      </c>
      <c r="E66" s="51">
        <f>_xlfn.NUMBERVALUE(IFERROR(VLOOKUP($B66,'Travail de Terrain'!$AP$55:$AS$78,3,FALSE),"0"))</f>
        <v>0</v>
      </c>
      <c r="F66" s="71">
        <f>_xlfn.NUMBERVALUE(IFERROR(VLOOKUP($B66,'Cycle Précédent'!$F$55:$G$78,2,FALSE),"0"))</f>
        <v>34</v>
      </c>
      <c r="G66" s="788">
        <f t="shared" si="5"/>
        <v>5</v>
      </c>
      <c r="H66" s="49">
        <f>_xlfn.NUMBERVALUE(IFERROR(VLOOKUP($B66,'Travail de Terrain'!$N$55:$O$78,2,FALSE),"0"))</f>
        <v>0</v>
      </c>
      <c r="I66" s="49">
        <f>_xlfn.NUMBERVALUE(IFERROR(VLOOKUP($B66,'Travail de Terrain'!$G$55:$H$78,2,FALSE),"0"))</f>
        <v>5</v>
      </c>
      <c r="J66" s="68">
        <f t="shared" si="6"/>
        <v>0</v>
      </c>
      <c r="K66" s="531">
        <f>_xlfn.NUMBERVALUE(IFERROR(VLOOKUP($B66,'Travail de Terrain'!$AI$55:$AK$78,2,FALSE),"0"))</f>
        <v>0</v>
      </c>
      <c r="L66" s="80">
        <f>_xlfn.NUMBERVALUE(IFERROR(VLOOKUP($B66,'Travail de Terrain'!$AW$55:$AZ$78,3,FALSE),"0"))</f>
        <v>0</v>
      </c>
    </row>
    <row r="67" spans="2:12" ht="15" thickBot="1" x14ac:dyDescent="0.4">
      <c r="B67" s="789" t="s">
        <v>0</v>
      </c>
      <c r="C67" s="790">
        <f>_xlfn.NUMBERVALUE(IFERROR(VLOOKUP($B67,'Cycle Précédent'!$B$55:$C$78,2,FALSE),"0"))</f>
        <v>232</v>
      </c>
      <c r="D67" s="798">
        <f>_xlfn.NUMBERVALUE(IFERROR(VLOOKUP($B67,'Travail de Terrain'!$A$55:$B$78,2,FALSE),"0"))</f>
        <v>232</v>
      </c>
      <c r="E67" s="792">
        <f>_xlfn.NUMBERVALUE(IFERROR(VLOOKUP($B67,'Travail de Terrain'!$AP$55:$AS$78,3,FALSE),"0"))</f>
        <v>203</v>
      </c>
      <c r="F67" s="793">
        <f>_xlfn.NUMBERVALUE(IFERROR(VLOOKUP($B67,'Cycle Précédent'!$F$55:$G$78,2,FALSE),"0"))</f>
        <v>536</v>
      </c>
      <c r="G67" s="1514">
        <f t="shared" si="5"/>
        <v>482</v>
      </c>
      <c r="H67" s="794">
        <f>_xlfn.NUMBERVALUE(IFERROR(VLOOKUP($B67,'Travail de Terrain'!$N$55:$O$78,2,FALSE),"0"))</f>
        <v>429</v>
      </c>
      <c r="I67" s="794">
        <f>_xlfn.NUMBERVALUE(IFERROR(VLOOKUP($B67,'Travail de Terrain'!$G$55:$H$78,2,FALSE),"0"))</f>
        <v>53</v>
      </c>
      <c r="J67" s="795">
        <f t="shared" si="6"/>
        <v>0.89004149377593356</v>
      </c>
      <c r="K67" s="796">
        <f>_xlfn.NUMBERVALUE(IFERROR(VLOOKUP($B67,'Travail de Terrain'!$AI$55:$AK$78,2,FALSE),"0"))</f>
        <v>94</v>
      </c>
      <c r="L67" s="797">
        <f>_xlfn.NUMBERVALUE(IFERROR(VLOOKUP($B67,'Travail de Terrain'!$AW$55:$AZ$78,3,FALSE),"0"))</f>
        <v>25</v>
      </c>
    </row>
    <row r="70" spans="2:12" x14ac:dyDescent="0.35">
      <c r="B70" s="1730" t="str">
        <f>'Travail de Terrain'!A79</f>
        <v>Site 4</v>
      </c>
      <c r="C70" s="1731"/>
      <c r="D70" s="1731"/>
      <c r="E70" s="1731"/>
      <c r="F70" s="1731"/>
      <c r="G70" s="1731"/>
      <c r="H70" s="1731"/>
      <c r="I70" s="1731"/>
      <c r="J70" s="1731"/>
      <c r="K70" s="1731"/>
      <c r="L70" s="1732"/>
    </row>
    <row r="71" spans="2:12" ht="29.5" thickBot="1" x14ac:dyDescent="0.4">
      <c r="B71" s="59"/>
      <c r="C71" s="44" t="s">
        <v>131</v>
      </c>
      <c r="D71" s="44" t="s">
        <v>132</v>
      </c>
      <c r="E71" s="44" t="s">
        <v>133</v>
      </c>
      <c r="F71" s="533" t="s">
        <v>134</v>
      </c>
      <c r="G71" s="533" t="s">
        <v>136</v>
      </c>
      <c r="H71" s="533" t="s">
        <v>137</v>
      </c>
      <c r="I71" s="533" t="s">
        <v>135</v>
      </c>
      <c r="J71" s="533" t="s">
        <v>137</v>
      </c>
      <c r="K71" s="527" t="s">
        <v>138</v>
      </c>
      <c r="L71" s="779" t="s">
        <v>139</v>
      </c>
    </row>
    <row r="72" spans="2:12" ht="15" thickTop="1" x14ac:dyDescent="0.35">
      <c r="B72" s="58" t="str">
        <f>'Cycle Précédent'!B83</f>
        <v>401</v>
      </c>
      <c r="C72" s="71">
        <f>_xlfn.NUMBERVALUE(IFERROR(VLOOKUP($B72,'Cycle Précédent'!$B$80:$C$99,2,FALSE),"0"))</f>
        <v>15</v>
      </c>
      <c r="D72" s="48">
        <f>_xlfn.NUMBERVALUE(IFERROR(VLOOKUP($B72,'Travail de Terrain'!$A$80:$B$103,2,FALSE),"0"))</f>
        <v>15</v>
      </c>
      <c r="E72" s="51">
        <f>_xlfn.NUMBERVALUE(IFERROR(VLOOKUP($B72,'Travail de Terrain'!$AP$80:$AS$103,3,FALSE),"0"))</f>
        <v>0</v>
      </c>
      <c r="F72" s="71">
        <f>_xlfn.NUMBERVALUE(IFERROR(VLOOKUP($B72,'Cycle Précédent'!$F$80:$G$99,2,FALSE),"0"))</f>
        <v>32</v>
      </c>
      <c r="G72" s="787">
        <f>_xlfn.NUMBERVALUE(H72)+_xlfn.NUMBERVALUE(I72)</f>
        <v>3</v>
      </c>
      <c r="H72" s="49">
        <f>_xlfn.NUMBERVALUE(IFERROR(VLOOKUP($B72,'Travail de Terrain'!$N$80:$O$103,2,FALSE),"0"))</f>
        <v>0</v>
      </c>
      <c r="I72" s="49">
        <f>_xlfn.NUMBERVALUE(IFERROR(VLOOKUP($B72,'Travail de Terrain'!$G$80:$H$103,2,FALSE),"0"))</f>
        <v>3</v>
      </c>
      <c r="J72" s="68">
        <f>H72/G72</f>
        <v>0</v>
      </c>
      <c r="K72" s="531">
        <f>_xlfn.NUMBERVALUE(IFERROR(VLOOKUP($B72,'Travail de Terrain'!$AI$80:$AK$103,2,FALSE),"0"))</f>
        <v>0</v>
      </c>
      <c r="L72" s="79">
        <f>_xlfn.NUMBERVALUE(IFERROR(VLOOKUP($B72,'Travail de Terrain'!$AW$80:$AZ$103,3,FALSE),"0"))</f>
        <v>0</v>
      </c>
    </row>
    <row r="73" spans="2:12" x14ac:dyDescent="0.35">
      <c r="B73" s="58" t="str">
        <f>'Cycle Précédent'!B84</f>
        <v>402</v>
      </c>
      <c r="C73" s="71">
        <f>_xlfn.NUMBERVALUE(IFERROR(VLOOKUP($B73,'Cycle Précédent'!$B$80:$C$99,2,FALSE),"0"))</f>
        <v>13</v>
      </c>
      <c r="D73" s="48">
        <f>_xlfn.NUMBERVALUE(IFERROR(VLOOKUP($B73,'Travail de Terrain'!$A$80:$B$103,2,FALSE),"0"))</f>
        <v>13</v>
      </c>
      <c r="E73" s="51">
        <f>_xlfn.NUMBERVALUE(IFERROR(VLOOKUP($B73,'Travail de Terrain'!$AP$80:$AS$103,3,FALSE),"0"))</f>
        <v>0</v>
      </c>
      <c r="F73" s="71">
        <f>_xlfn.NUMBERVALUE(IFERROR(VLOOKUP($B73,'Cycle Précédent'!$F$80:$G$99,2,FALSE),"0"))</f>
        <v>27</v>
      </c>
      <c r="G73" s="787">
        <f t="shared" ref="G73:G87" si="7">_xlfn.NUMBERVALUE(H73)+_xlfn.NUMBERVALUE(I73)</f>
        <v>4</v>
      </c>
      <c r="H73" s="49">
        <f>_xlfn.NUMBERVALUE(IFERROR(VLOOKUP($B73,'Travail de Terrain'!$N$80:$O$103,2,FALSE),"0"))</f>
        <v>0</v>
      </c>
      <c r="I73" s="49">
        <f>_xlfn.NUMBERVALUE(IFERROR(VLOOKUP($B73,'Travail de Terrain'!$G$80:$H$103,2,FALSE),"0"))</f>
        <v>4</v>
      </c>
      <c r="J73" s="68">
        <f t="shared" ref="J73:J87" si="8">H73/G73</f>
        <v>0</v>
      </c>
      <c r="K73" s="531">
        <f>_xlfn.NUMBERVALUE(IFERROR(VLOOKUP($B73,'Travail de Terrain'!$AI$80:$AK$103,2,FALSE),"0"))</f>
        <v>0</v>
      </c>
      <c r="L73" s="79">
        <f>_xlfn.NUMBERVALUE(IFERROR(VLOOKUP($B73,'Travail de Terrain'!$AW$80:$AZ$103,3,FALSE),"0"))</f>
        <v>0</v>
      </c>
    </row>
    <row r="74" spans="2:12" x14ac:dyDescent="0.35">
      <c r="B74" s="58" t="str">
        <f>'Cycle Précédent'!B85</f>
        <v>403</v>
      </c>
      <c r="C74" s="71">
        <f>_xlfn.NUMBERVALUE(IFERROR(VLOOKUP($B74,'Cycle Précédent'!$B$80:$C$99,2,FALSE),"0"))</f>
        <v>14</v>
      </c>
      <c r="D74" s="48">
        <f>_xlfn.NUMBERVALUE(IFERROR(VLOOKUP($B74,'Travail de Terrain'!$A$80:$B$103,2,FALSE),"0"))</f>
        <v>14</v>
      </c>
      <c r="E74" s="51">
        <f>_xlfn.NUMBERVALUE(IFERROR(VLOOKUP($B74,'Travail de Terrain'!$AP$80:$AS$103,3,FALSE),"0"))</f>
        <v>0</v>
      </c>
      <c r="F74" s="71">
        <f>_xlfn.NUMBERVALUE(IFERROR(VLOOKUP($B74,'Cycle Précédent'!$F$80:$G$99,2,FALSE),"0"))</f>
        <v>30</v>
      </c>
      <c r="G74" s="787">
        <f t="shared" si="7"/>
        <v>5</v>
      </c>
      <c r="H74" s="49">
        <f>_xlfn.NUMBERVALUE(IFERROR(VLOOKUP($B74,'Travail de Terrain'!$N$80:$O$103,2,FALSE),"0"))</f>
        <v>0</v>
      </c>
      <c r="I74" s="49">
        <f>_xlfn.NUMBERVALUE(IFERROR(VLOOKUP($B74,'Travail de Terrain'!$G$80:$H$103,2,FALSE),"0"))</f>
        <v>5</v>
      </c>
      <c r="J74" s="68">
        <f t="shared" si="8"/>
        <v>0</v>
      </c>
      <c r="K74" s="531">
        <f>_xlfn.NUMBERVALUE(IFERROR(VLOOKUP($B74,'Travail de Terrain'!$AI$80:$AK$103,2,FALSE),"0"))</f>
        <v>0</v>
      </c>
      <c r="L74" s="79">
        <f>_xlfn.NUMBERVALUE(IFERROR(VLOOKUP($B74,'Travail de Terrain'!$AW$80:$AZ$103,3,FALSE),"0"))</f>
        <v>0</v>
      </c>
    </row>
    <row r="75" spans="2:12" x14ac:dyDescent="0.35">
      <c r="B75" s="58" t="str">
        <f>'Cycle Précédent'!B86</f>
        <v>404</v>
      </c>
      <c r="C75" s="71">
        <f>_xlfn.NUMBERVALUE(IFERROR(VLOOKUP($B75,'Cycle Précédent'!$B$80:$C$99,2,FALSE),"0"))</f>
        <v>14</v>
      </c>
      <c r="D75" s="48">
        <f>_xlfn.NUMBERVALUE(IFERROR(VLOOKUP($B75,'Travail de Terrain'!$A$80:$B$103,2,FALSE),"0"))</f>
        <v>14</v>
      </c>
      <c r="E75" s="51">
        <f>_xlfn.NUMBERVALUE(IFERROR(VLOOKUP($B75,'Travail de Terrain'!$AP$80:$AS$103,3,FALSE),"0"))</f>
        <v>0</v>
      </c>
      <c r="F75" s="71">
        <f>_xlfn.NUMBERVALUE(IFERROR(VLOOKUP($B75,'Cycle Précédent'!$F$80:$G$99,2,FALSE),"0"))</f>
        <v>31</v>
      </c>
      <c r="G75" s="787">
        <f t="shared" si="7"/>
        <v>1</v>
      </c>
      <c r="H75" s="49">
        <f>_xlfn.NUMBERVALUE(IFERROR(VLOOKUP($B75,'Travail de Terrain'!$N$80:$O$103,2,FALSE),"0"))</f>
        <v>0</v>
      </c>
      <c r="I75" s="49">
        <f>_xlfn.NUMBERVALUE(IFERROR(VLOOKUP($B75,'Travail de Terrain'!$G$80:$H$103,2,FALSE),"0"))</f>
        <v>1</v>
      </c>
      <c r="J75" s="68">
        <f t="shared" si="8"/>
        <v>0</v>
      </c>
      <c r="K75" s="531">
        <f>_xlfn.NUMBERVALUE(IFERROR(VLOOKUP($B75,'Travail de Terrain'!$AI$80:$AK$103,2,FALSE),"0"))</f>
        <v>0</v>
      </c>
      <c r="L75" s="79">
        <f>_xlfn.NUMBERVALUE(IFERROR(VLOOKUP($B75,'Travail de Terrain'!$AW$80:$AZ$103,3,FALSE),"0"))</f>
        <v>0</v>
      </c>
    </row>
    <row r="76" spans="2:12" x14ac:dyDescent="0.35">
      <c r="B76" s="58" t="str">
        <f>'Cycle Précédent'!B87</f>
        <v>405</v>
      </c>
      <c r="C76" s="71">
        <f>_xlfn.NUMBERVALUE(IFERROR(VLOOKUP($B76,'Cycle Précédent'!$B$80:$C$99,2,FALSE),"0"))</f>
        <v>16</v>
      </c>
      <c r="D76" s="48">
        <f>_xlfn.NUMBERVALUE(IFERROR(VLOOKUP($B76,'Travail de Terrain'!$A$80:$B$103,2,FALSE),"0"))</f>
        <v>16</v>
      </c>
      <c r="E76" s="51">
        <f>_xlfn.NUMBERVALUE(IFERROR(VLOOKUP($B76,'Travail de Terrain'!$AP$80:$AS$103,3,FALSE),"0"))</f>
        <v>0</v>
      </c>
      <c r="F76" s="71">
        <f>_xlfn.NUMBERVALUE(IFERROR(VLOOKUP($B76,'Cycle Précédent'!$F$80:$G$99,2,FALSE),"0"))</f>
        <v>34</v>
      </c>
      <c r="G76" s="787">
        <f t="shared" si="7"/>
        <v>4</v>
      </c>
      <c r="H76" s="49">
        <f>_xlfn.NUMBERVALUE(IFERROR(VLOOKUP($B76,'Travail de Terrain'!$N$80:$O$103,2,FALSE),"0"))</f>
        <v>0</v>
      </c>
      <c r="I76" s="49">
        <f>_xlfn.NUMBERVALUE(IFERROR(VLOOKUP($B76,'Travail de Terrain'!$G$80:$H$103,2,FALSE),"0"))</f>
        <v>4</v>
      </c>
      <c r="J76" s="68">
        <f t="shared" si="8"/>
        <v>0</v>
      </c>
      <c r="K76" s="531">
        <f>_xlfn.NUMBERVALUE(IFERROR(VLOOKUP($B76,'Travail de Terrain'!$AI$80:$AK$103,2,FALSE),"0"))</f>
        <v>0</v>
      </c>
      <c r="L76" s="79">
        <f>_xlfn.NUMBERVALUE(IFERROR(VLOOKUP($B76,'Travail de Terrain'!$AW$80:$AZ$103,3,FALSE),"0"))</f>
        <v>0</v>
      </c>
    </row>
    <row r="77" spans="2:12" x14ac:dyDescent="0.35">
      <c r="B77" s="58" t="str">
        <f>'Cycle Précédent'!B88</f>
        <v>406</v>
      </c>
      <c r="C77" s="71">
        <f>_xlfn.NUMBERVALUE(IFERROR(VLOOKUP($B77,'Cycle Précédent'!$B$80:$C$99,2,FALSE),"0"))</f>
        <v>15</v>
      </c>
      <c r="D77" s="48">
        <f>_xlfn.NUMBERVALUE(IFERROR(VLOOKUP($B77,'Travail de Terrain'!$A$80:$B$103,2,FALSE),"0"))</f>
        <v>15</v>
      </c>
      <c r="E77" s="51">
        <f>_xlfn.NUMBERVALUE(IFERROR(VLOOKUP($B77,'Travail de Terrain'!$AP$80:$AS$103,3,FALSE),"0"))</f>
        <v>0</v>
      </c>
      <c r="F77" s="71">
        <f>_xlfn.NUMBERVALUE(IFERROR(VLOOKUP($B77,'Cycle Précédent'!$F$80:$G$99,2,FALSE),"0"))</f>
        <v>35</v>
      </c>
      <c r="G77" s="787">
        <f>_xlfn.NUMBERVALUE(H77)+_xlfn.NUMBERVALUE(I77)</f>
        <v>0</v>
      </c>
      <c r="H77" s="49">
        <f>_xlfn.NUMBERVALUE(IFERROR(VLOOKUP($B77,'Travail de Terrain'!$N$80:$O$103,2,FALSE),"0"))</f>
        <v>0</v>
      </c>
      <c r="I77" s="49">
        <f>_xlfn.NUMBERVALUE(IFERROR(VLOOKUP($B77,'Travail de Terrain'!$G$80:$H$103,2,FALSE),"0"))</f>
        <v>0</v>
      </c>
      <c r="J77" s="68" t="e">
        <f t="shared" si="8"/>
        <v>#DIV/0!</v>
      </c>
      <c r="K77" s="531">
        <f>_xlfn.NUMBERVALUE(IFERROR(VLOOKUP($B77,'Travail de Terrain'!$AI$80:$AK$103,2,FALSE),"0"))</f>
        <v>0</v>
      </c>
      <c r="L77" s="79">
        <f>_xlfn.NUMBERVALUE(IFERROR(VLOOKUP($B77,'Travail de Terrain'!$AW$80:$AZ$103,3,FALSE),"0"))</f>
        <v>0</v>
      </c>
    </row>
    <row r="78" spans="2:12" x14ac:dyDescent="0.35">
      <c r="B78" s="58" t="str">
        <f>'Cycle Précédent'!B89</f>
        <v>407</v>
      </c>
      <c r="C78" s="71">
        <f>_xlfn.NUMBERVALUE(IFERROR(VLOOKUP($B78,'Cycle Précédent'!$B$80:$C$99,2,FALSE),"0"))</f>
        <v>15</v>
      </c>
      <c r="D78" s="48">
        <f>_xlfn.NUMBERVALUE(IFERROR(VLOOKUP($B78,'Travail de Terrain'!$A$80:$B$103,2,FALSE),"0"))</f>
        <v>15</v>
      </c>
      <c r="E78" s="51">
        <f>_xlfn.NUMBERVALUE(IFERROR(VLOOKUP($B78,'Travail de Terrain'!$AP$80:$AS$103,3,FALSE),"0"))</f>
        <v>0</v>
      </c>
      <c r="F78" s="71">
        <f>_xlfn.NUMBERVALUE(IFERROR(VLOOKUP($B78,'Cycle Précédent'!$F$80:$G$99,2,FALSE),"0"))</f>
        <v>34</v>
      </c>
      <c r="G78" s="787">
        <f t="shared" si="7"/>
        <v>3</v>
      </c>
      <c r="H78" s="49">
        <f>_xlfn.NUMBERVALUE(IFERROR(VLOOKUP($B78,'Travail de Terrain'!$N$80:$O$103,2,FALSE),"0"))</f>
        <v>0</v>
      </c>
      <c r="I78" s="49">
        <f>_xlfn.NUMBERVALUE(IFERROR(VLOOKUP($B78,'Travail de Terrain'!$G$80:$H$103,2,FALSE),"0"))</f>
        <v>3</v>
      </c>
      <c r="J78" s="68">
        <f t="shared" si="8"/>
        <v>0</v>
      </c>
      <c r="K78" s="531">
        <f>_xlfn.NUMBERVALUE(IFERROR(VLOOKUP($B78,'Travail de Terrain'!$AI$80:$AK$103,2,FALSE),"0"))</f>
        <v>0</v>
      </c>
      <c r="L78" s="79">
        <f>_xlfn.NUMBERVALUE(IFERROR(VLOOKUP($B78,'Travail de Terrain'!$AW$80:$AZ$103,3,FALSE),"0"))</f>
        <v>0</v>
      </c>
    </row>
    <row r="79" spans="2:12" x14ac:dyDescent="0.35">
      <c r="B79" s="58" t="str">
        <f>'Cycle Précédent'!B90</f>
        <v>408</v>
      </c>
      <c r="C79" s="71">
        <f>_xlfn.NUMBERVALUE(IFERROR(VLOOKUP($B79,'Cycle Précédent'!$B$80:$C$99,2,FALSE),"0"))</f>
        <v>15</v>
      </c>
      <c r="D79" s="48">
        <f>_xlfn.NUMBERVALUE(IFERROR(VLOOKUP($B79,'Travail de Terrain'!$A$80:$B$103,2,FALSE),"0"))</f>
        <v>15</v>
      </c>
      <c r="E79" s="51">
        <f>_xlfn.NUMBERVALUE(IFERROR(VLOOKUP($B79,'Travail de Terrain'!$AP$80:$AS$103,3,FALSE),"0"))</f>
        <v>0</v>
      </c>
      <c r="F79" s="71">
        <f>_xlfn.NUMBERVALUE(IFERROR(VLOOKUP($B79,'Cycle Précédent'!$F$80:$G$99,2,FALSE),"0"))</f>
        <v>31</v>
      </c>
      <c r="G79" s="787">
        <f t="shared" si="7"/>
        <v>1</v>
      </c>
      <c r="H79" s="49">
        <f>_xlfn.NUMBERVALUE(IFERROR(VLOOKUP($B79,'Travail de Terrain'!$N$80:$O$103,2,FALSE),"0"))</f>
        <v>0</v>
      </c>
      <c r="I79" s="49">
        <f>_xlfn.NUMBERVALUE(IFERROR(VLOOKUP($B79,'Travail de Terrain'!$G$80:$H$103,2,FALSE),"0"))</f>
        <v>1</v>
      </c>
      <c r="J79" s="68">
        <f t="shared" si="8"/>
        <v>0</v>
      </c>
      <c r="K79" s="531">
        <f>_xlfn.NUMBERVALUE(IFERROR(VLOOKUP($B79,'Travail de Terrain'!$AI$80:$AK$103,2,FALSE),"0"))</f>
        <v>0</v>
      </c>
      <c r="L79" s="79">
        <f>_xlfn.NUMBERVALUE(IFERROR(VLOOKUP($B79,'Travail de Terrain'!$AW$80:$AZ$103,3,FALSE),"0"))</f>
        <v>0</v>
      </c>
    </row>
    <row r="80" spans="2:12" x14ac:dyDescent="0.35">
      <c r="B80" s="58" t="str">
        <f>'Cycle Précédent'!B91</f>
        <v>409</v>
      </c>
      <c r="C80" s="71">
        <f>_xlfn.NUMBERVALUE(IFERROR(VLOOKUP($B80,'Cycle Précédent'!$B$80:$C$99,2,FALSE),"0"))</f>
        <v>14</v>
      </c>
      <c r="D80" s="48">
        <f>_xlfn.NUMBERVALUE(IFERROR(VLOOKUP($B80,'Travail de Terrain'!$A$80:$B$103,2,FALSE),"0"))</f>
        <v>14</v>
      </c>
      <c r="E80" s="51">
        <f>_xlfn.NUMBERVALUE(IFERROR(VLOOKUP($B80,'Travail de Terrain'!$AP$80:$AS$103,3,FALSE),"0"))</f>
        <v>0</v>
      </c>
      <c r="F80" s="71">
        <f>_xlfn.NUMBERVALUE(IFERROR(VLOOKUP($B80,'Cycle Précédent'!$F$80:$G$99,2,FALSE),"0"))</f>
        <v>34</v>
      </c>
      <c r="G80" s="787">
        <f t="shared" si="7"/>
        <v>3</v>
      </c>
      <c r="H80" s="49">
        <f>_xlfn.NUMBERVALUE(IFERROR(VLOOKUP($B80,'Travail de Terrain'!$N$80:$O$103,2,FALSE),"0"))</f>
        <v>0</v>
      </c>
      <c r="I80" s="49">
        <f>_xlfn.NUMBERVALUE(IFERROR(VLOOKUP($B80,'Travail de Terrain'!$G$80:$H$103,2,FALSE),"0"))</f>
        <v>3</v>
      </c>
      <c r="J80" s="68">
        <f t="shared" si="8"/>
        <v>0</v>
      </c>
      <c r="K80" s="531">
        <f>_xlfn.NUMBERVALUE(IFERROR(VLOOKUP($B80,'Travail de Terrain'!$AI$80:$AK$103,2,FALSE),"0"))</f>
        <v>0</v>
      </c>
      <c r="L80" s="79">
        <f>_xlfn.NUMBERVALUE(IFERROR(VLOOKUP($B80,'Travail de Terrain'!$AW$80:$AZ$103,3,FALSE),"0"))</f>
        <v>0</v>
      </c>
    </row>
    <row r="81" spans="2:12" x14ac:dyDescent="0.35">
      <c r="B81" s="58" t="str">
        <f>'Cycle Précédent'!B92</f>
        <v>410</v>
      </c>
      <c r="C81" s="71">
        <f>_xlfn.NUMBERVALUE(IFERROR(VLOOKUP($B81,'Cycle Précédent'!$B$80:$C$99,2,FALSE),"0"))</f>
        <v>15</v>
      </c>
      <c r="D81" s="48">
        <f>_xlfn.NUMBERVALUE(IFERROR(VLOOKUP($B81,'Travail de Terrain'!$A$80:$B$103,2,FALSE),"0"))</f>
        <v>15</v>
      </c>
      <c r="E81" s="51">
        <f>_xlfn.NUMBERVALUE(IFERROR(VLOOKUP($B81,'Travail de Terrain'!$AP$80:$AS$103,3,FALSE),"0"))</f>
        <v>0</v>
      </c>
      <c r="F81" s="71">
        <f>_xlfn.NUMBERVALUE(IFERROR(VLOOKUP($B81,'Cycle Précédent'!$F$80:$G$99,2,FALSE),"0"))</f>
        <v>39</v>
      </c>
      <c r="G81" s="787">
        <f t="shared" si="7"/>
        <v>3</v>
      </c>
      <c r="H81" s="49">
        <f>_xlfn.NUMBERVALUE(IFERROR(VLOOKUP($B81,'Travail de Terrain'!$N$80:$O$103,2,FALSE),"0"))</f>
        <v>0</v>
      </c>
      <c r="I81" s="49">
        <f>_xlfn.NUMBERVALUE(IFERROR(VLOOKUP($B81,'Travail de Terrain'!$G$80:$H$103,2,FALSE),"0"))</f>
        <v>3</v>
      </c>
      <c r="J81" s="68">
        <f t="shared" si="8"/>
        <v>0</v>
      </c>
      <c r="K81" s="531">
        <f>_xlfn.NUMBERVALUE(IFERROR(VLOOKUP($B81,'Travail de Terrain'!$AI$80:$AK$103,2,FALSE),"0"))</f>
        <v>0</v>
      </c>
      <c r="L81" s="79">
        <f>_xlfn.NUMBERVALUE(IFERROR(VLOOKUP($B81,'Travail de Terrain'!$AW$80:$AZ$103,3,FALSE),"0"))</f>
        <v>0</v>
      </c>
    </row>
    <row r="82" spans="2:12" x14ac:dyDescent="0.35">
      <c r="B82" s="58" t="str">
        <f>'Cycle Précédent'!B93</f>
        <v>411</v>
      </c>
      <c r="C82" s="71">
        <f>_xlfn.NUMBERVALUE(IFERROR(VLOOKUP($B82,'Cycle Précédent'!$B$80:$C$99,2,FALSE),"0"))</f>
        <v>14</v>
      </c>
      <c r="D82" s="48">
        <f>_xlfn.NUMBERVALUE(IFERROR(VLOOKUP($B82,'Travail de Terrain'!$A$80:$B$103,2,FALSE),"0"))</f>
        <v>14</v>
      </c>
      <c r="E82" s="51">
        <f>_xlfn.NUMBERVALUE(IFERROR(VLOOKUP($B82,'Travail de Terrain'!$AP$80:$AS$103,3,FALSE),"0"))</f>
        <v>0</v>
      </c>
      <c r="F82" s="71">
        <f>_xlfn.NUMBERVALUE(IFERROR(VLOOKUP($B82,'Cycle Précédent'!$F$80:$G$99,2,FALSE),"0"))</f>
        <v>30</v>
      </c>
      <c r="G82" s="787">
        <f t="shared" si="7"/>
        <v>1</v>
      </c>
      <c r="H82" s="49">
        <f>_xlfn.NUMBERVALUE(IFERROR(VLOOKUP($B82,'Travail de Terrain'!$N$80:$O$103,2,FALSE),"0"))</f>
        <v>0</v>
      </c>
      <c r="I82" s="49">
        <f>_xlfn.NUMBERVALUE(IFERROR(VLOOKUP($B82,'Travail de Terrain'!$G$80:$H$103,2,FALSE),"0"))</f>
        <v>1</v>
      </c>
      <c r="J82" s="68">
        <f t="shared" si="8"/>
        <v>0</v>
      </c>
      <c r="K82" s="531">
        <f>_xlfn.NUMBERVALUE(IFERROR(VLOOKUP($B82,'Travail de Terrain'!$AI$80:$AK$103,2,FALSE),"0"))</f>
        <v>0</v>
      </c>
      <c r="L82" s="79">
        <f>_xlfn.NUMBERVALUE(IFERROR(VLOOKUP($B82,'Travail de Terrain'!$AW$80:$AZ$103,3,FALSE),"0"))</f>
        <v>0</v>
      </c>
    </row>
    <row r="83" spans="2:12" x14ac:dyDescent="0.35">
      <c r="B83" s="58" t="str">
        <f>'Cycle Précédent'!B94</f>
        <v>412</v>
      </c>
      <c r="C83" s="71">
        <f>_xlfn.NUMBERVALUE(IFERROR(VLOOKUP($B83,'Cycle Précédent'!$B$80:$C$99,2,FALSE),"0"))</f>
        <v>15</v>
      </c>
      <c r="D83" s="48">
        <f>_xlfn.NUMBERVALUE(IFERROR(VLOOKUP($B83,'Travail de Terrain'!$A$80:$B$103,2,FALSE),"0"))</f>
        <v>15</v>
      </c>
      <c r="E83" s="51">
        <f>_xlfn.NUMBERVALUE(IFERROR(VLOOKUP($B83,'Travail de Terrain'!$AP$80:$AS$103,3,FALSE),"0"))</f>
        <v>0</v>
      </c>
      <c r="F83" s="71">
        <f>_xlfn.NUMBERVALUE(IFERROR(VLOOKUP($B83,'Cycle Précédent'!$F$80:$G$99,2,FALSE),"0"))</f>
        <v>31</v>
      </c>
      <c r="G83" s="787">
        <f t="shared" si="7"/>
        <v>2</v>
      </c>
      <c r="H83" s="49">
        <f>_xlfn.NUMBERVALUE(IFERROR(VLOOKUP($B83,'Travail de Terrain'!$N$80:$O$103,2,FALSE),"0"))</f>
        <v>0</v>
      </c>
      <c r="I83" s="49">
        <f>_xlfn.NUMBERVALUE(IFERROR(VLOOKUP($B83,'Travail de Terrain'!$G$80:$H$103,2,FALSE),"0"))</f>
        <v>2</v>
      </c>
      <c r="J83" s="68">
        <f t="shared" si="8"/>
        <v>0</v>
      </c>
      <c r="K83" s="531">
        <f>_xlfn.NUMBERVALUE(IFERROR(VLOOKUP($B83,'Travail de Terrain'!$AI$80:$AK$103,2,FALSE),"0"))</f>
        <v>0</v>
      </c>
      <c r="L83" s="79">
        <f>_xlfn.NUMBERVALUE(IFERROR(VLOOKUP($B83,'Travail de Terrain'!$AW$80:$AZ$103,3,FALSE),"0"))</f>
        <v>0</v>
      </c>
    </row>
    <row r="84" spans="2:12" x14ac:dyDescent="0.35">
      <c r="B84" s="58" t="str">
        <f>'Cycle Précédent'!B95</f>
        <v>413</v>
      </c>
      <c r="C84" s="71">
        <f>_xlfn.NUMBERVALUE(IFERROR(VLOOKUP($B84,'Cycle Précédent'!$B$80:$C$99,2,FALSE),"0"))</f>
        <v>14</v>
      </c>
      <c r="D84" s="48">
        <f>_xlfn.NUMBERVALUE(IFERROR(VLOOKUP($B84,'Travail de Terrain'!$A$80:$B$103,2,FALSE),"0"))</f>
        <v>14</v>
      </c>
      <c r="E84" s="51">
        <f>_xlfn.NUMBERVALUE(IFERROR(VLOOKUP($B84,'Travail de Terrain'!$AP$80:$AS$103,3,FALSE),"0"))</f>
        <v>0</v>
      </c>
      <c r="F84" s="71">
        <f>_xlfn.NUMBERVALUE(IFERROR(VLOOKUP($B84,'Cycle Précédent'!$F$80:$G$99,2,FALSE),"0"))</f>
        <v>32</v>
      </c>
      <c r="G84" s="787">
        <f t="shared" si="7"/>
        <v>0</v>
      </c>
      <c r="H84" s="49">
        <f>_xlfn.NUMBERVALUE(IFERROR(VLOOKUP($B84,'Travail de Terrain'!$N$80:$O$103,2,FALSE),"0"))</f>
        <v>0</v>
      </c>
      <c r="I84" s="49">
        <f>_xlfn.NUMBERVALUE(IFERROR(VLOOKUP($B84,'Travail de Terrain'!$G$80:$H$103,2,FALSE),"0"))</f>
        <v>0</v>
      </c>
      <c r="J84" s="68" t="e">
        <f t="shared" si="8"/>
        <v>#DIV/0!</v>
      </c>
      <c r="K84" s="531">
        <f>_xlfn.NUMBERVALUE(IFERROR(VLOOKUP($B84,'Travail de Terrain'!$AI$80:$AK$103,2,FALSE),"0"))</f>
        <v>0</v>
      </c>
      <c r="L84" s="79">
        <f>_xlfn.NUMBERVALUE(IFERROR(VLOOKUP($B84,'Travail de Terrain'!$AW$80:$AZ$103,3,FALSE),"0"))</f>
        <v>0</v>
      </c>
    </row>
    <row r="85" spans="2:12" x14ac:dyDescent="0.35">
      <c r="B85" s="58" t="str">
        <f>'Cycle Précédent'!B96</f>
        <v>414</v>
      </c>
      <c r="C85" s="71">
        <f>_xlfn.NUMBERVALUE(IFERROR(VLOOKUP($B85,'Cycle Précédent'!$B$80:$C$99,2,FALSE),"0"))</f>
        <v>15</v>
      </c>
      <c r="D85" s="48">
        <f>_xlfn.NUMBERVALUE(IFERROR(VLOOKUP($B85,'Travail de Terrain'!$A$80:$B$103,2,FALSE),"0"))</f>
        <v>15</v>
      </c>
      <c r="E85" s="51">
        <f>_xlfn.NUMBERVALUE(IFERROR(VLOOKUP($B85,'Travail de Terrain'!$AP$80:$AS$103,3,FALSE),"0"))</f>
        <v>0</v>
      </c>
      <c r="F85" s="71">
        <f>_xlfn.NUMBERVALUE(IFERROR(VLOOKUP($B85,'Cycle Précédent'!$F$80:$G$99,2,FALSE),"0"))</f>
        <v>35</v>
      </c>
      <c r="G85" s="787">
        <f t="shared" si="7"/>
        <v>0</v>
      </c>
      <c r="H85" s="49">
        <f>_xlfn.NUMBERVALUE(IFERROR(VLOOKUP($B85,'Travail de Terrain'!$N$80:$O$103,2,FALSE),"0"))</f>
        <v>0</v>
      </c>
      <c r="I85" s="49">
        <f>_xlfn.NUMBERVALUE(IFERROR(VLOOKUP($B85,'Travail de Terrain'!$G$80:$H$103,2,FALSE),"0"))</f>
        <v>0</v>
      </c>
      <c r="J85" s="68" t="e">
        <f t="shared" si="8"/>
        <v>#DIV/0!</v>
      </c>
      <c r="K85" s="531">
        <f>_xlfn.NUMBERVALUE(IFERROR(VLOOKUP($B85,'Travail de Terrain'!$AI$80:$AK$103,2,FALSE),"0"))</f>
        <v>0</v>
      </c>
      <c r="L85" s="79">
        <f>_xlfn.NUMBERVALUE(IFERROR(VLOOKUP($B85,'Travail de Terrain'!$AW$80:$AZ$103,3,FALSE),"0"))</f>
        <v>0</v>
      </c>
    </row>
    <row r="86" spans="2:12" ht="15" thickBot="1" x14ac:dyDescent="0.4">
      <c r="B86" s="74" t="str">
        <f>'Cycle Précédent'!B97</f>
        <v>415</v>
      </c>
      <c r="C86" s="277">
        <f>_xlfn.NUMBERVALUE(IFERROR(VLOOKUP($B86,'Cycle Précédent'!$B$80:$C$99,2,FALSE),"0"))</f>
        <v>15</v>
      </c>
      <c r="D86" s="46">
        <f>_xlfn.NUMBERVALUE(IFERROR(VLOOKUP($B86,'Travail de Terrain'!$A$80:$B$103,2,FALSE),"0"))</f>
        <v>15</v>
      </c>
      <c r="E86" s="51">
        <f>_xlfn.NUMBERVALUE(IFERROR(VLOOKUP($B86,'Travail de Terrain'!$AP$80:$AS$103,3,FALSE),"0"))</f>
        <v>0</v>
      </c>
      <c r="F86" s="71">
        <f>_xlfn.NUMBERVALUE(IFERROR(VLOOKUP($B86,'Cycle Précédent'!$F$80:$G$99,2,FALSE),"0"))</f>
        <v>33</v>
      </c>
      <c r="G86" s="788">
        <f t="shared" si="7"/>
        <v>1</v>
      </c>
      <c r="H86" s="49">
        <f>_xlfn.NUMBERVALUE(IFERROR(VLOOKUP($B86,'Travail de Terrain'!$N$80:$O$103,2,FALSE),"0"))</f>
        <v>0</v>
      </c>
      <c r="I86" s="49">
        <f>_xlfn.NUMBERVALUE(IFERROR(VLOOKUP($B86,'Travail de Terrain'!$G$80:$H$103,2,FALSE),"0"))</f>
        <v>1</v>
      </c>
      <c r="J86" s="68">
        <f t="shared" si="8"/>
        <v>0</v>
      </c>
      <c r="K86" s="531">
        <f>_xlfn.NUMBERVALUE(IFERROR(VLOOKUP($B86,'Travail de Terrain'!$AI$80:$AK$103,2,FALSE),"0"))</f>
        <v>0</v>
      </c>
      <c r="L86" s="80">
        <f>_xlfn.NUMBERVALUE(IFERROR(VLOOKUP($B86,'Travail de Terrain'!$AW$80:$AZ$103,3,FALSE),"0"))</f>
        <v>0</v>
      </c>
    </row>
    <row r="87" spans="2:12" ht="15" thickBot="1" x14ac:dyDescent="0.4">
      <c r="B87" s="789" t="s">
        <v>0</v>
      </c>
      <c r="C87" s="790">
        <f>_xlfn.NUMBERVALUE(IFERROR(VLOOKUP($B87,'Cycle Précédent'!$B$80:$C$99,2,FALSE),"0"))</f>
        <v>219</v>
      </c>
      <c r="D87" s="791">
        <f>_xlfn.NUMBERVALUE(IFERROR(VLOOKUP($B87,'Travail de Terrain'!$A$80:$B$103,2,FALSE),"0"))</f>
        <v>219</v>
      </c>
      <c r="E87" s="792">
        <f>_xlfn.NUMBERVALUE(IFERROR(VLOOKUP($B87,'Travail de Terrain'!$AP$80:$AS$103,3,FALSE),"0"))</f>
        <v>203</v>
      </c>
      <c r="F87" s="793">
        <f>_xlfn.NUMBERVALUE(IFERROR(VLOOKUP($B87,'Cycle Précédent'!$F$80:$G$99,2,FALSE),"0"))</f>
        <v>488</v>
      </c>
      <c r="G87" s="1514">
        <f t="shared" si="7"/>
        <v>460</v>
      </c>
      <c r="H87" s="794">
        <f>_xlfn.NUMBERVALUE(IFERROR(VLOOKUP($B87,'Travail de Terrain'!$N$80:$O$103,2,FALSE),"0"))</f>
        <v>429</v>
      </c>
      <c r="I87" s="794">
        <f>_xlfn.NUMBERVALUE(IFERROR(VLOOKUP($B87,'Travail de Terrain'!$G$80:$H$103,2,FALSE),"0"))</f>
        <v>31</v>
      </c>
      <c r="J87" s="795">
        <f t="shared" si="8"/>
        <v>0.93260869565217386</v>
      </c>
      <c r="K87" s="796">
        <f>_xlfn.NUMBERVALUE(IFERROR(VLOOKUP($B87,'Travail de Terrain'!$AI$80:$AK$103,2,FALSE),"0"))</f>
        <v>94</v>
      </c>
      <c r="L87" s="797">
        <f>_xlfn.NUMBERVALUE(IFERROR(VLOOKUP($B87,'Travail de Terrain'!$AW$80:$AZ$103,3,FALSE),"0"))</f>
        <v>25</v>
      </c>
    </row>
  </sheetData>
  <mergeCells count="4">
    <mergeCell ref="B10:L10"/>
    <mergeCell ref="B30:L30"/>
    <mergeCell ref="B50:L50"/>
    <mergeCell ref="B70:L70"/>
  </mergeCells>
  <conditionalFormatting sqref="D3">
    <cfRule type="dataBar" priority="96">
      <dataBar>
        <cfvo type="num" val="0"/>
        <cfvo type="num" val="$C$3"/>
        <color rgb="FF63C384"/>
      </dataBar>
      <extLst>
        <ext xmlns:x14="http://schemas.microsoft.com/office/spreadsheetml/2009/9/main" uri="{B025F937-C7B1-47D3-B67F-A62EFF666E3E}">
          <x14:id>{21990F37-7975-454F-8EF9-620782509F92}</x14:id>
        </ext>
      </extLst>
    </cfRule>
  </conditionalFormatting>
  <conditionalFormatting sqref="D4">
    <cfRule type="dataBar" priority="95">
      <dataBar>
        <cfvo type="num" val="0"/>
        <cfvo type="num" val="$C$4"/>
        <color rgb="FF63C384"/>
      </dataBar>
      <extLst>
        <ext xmlns:x14="http://schemas.microsoft.com/office/spreadsheetml/2009/9/main" uri="{B025F937-C7B1-47D3-B67F-A62EFF666E3E}">
          <x14:id>{F4986ECA-24CA-479E-A1C2-D21C89052460}</x14:id>
        </ext>
      </extLst>
    </cfRule>
  </conditionalFormatting>
  <conditionalFormatting sqref="D5">
    <cfRule type="dataBar" priority="94">
      <dataBar>
        <cfvo type="num" val="0"/>
        <cfvo type="num" val="$C$5"/>
        <color rgb="FF63C384"/>
      </dataBar>
      <extLst>
        <ext xmlns:x14="http://schemas.microsoft.com/office/spreadsheetml/2009/9/main" uri="{B025F937-C7B1-47D3-B67F-A62EFF666E3E}">
          <x14:id>{B09509DE-158F-46AB-A9F6-E6861B62B0B0}</x14:id>
        </ext>
      </extLst>
    </cfRule>
  </conditionalFormatting>
  <conditionalFormatting sqref="D6">
    <cfRule type="dataBar" priority="93">
      <dataBar>
        <cfvo type="num" val="0"/>
        <cfvo type="num" val="$C$6"/>
        <color rgb="FF63C384"/>
      </dataBar>
      <extLst>
        <ext xmlns:x14="http://schemas.microsoft.com/office/spreadsheetml/2009/9/main" uri="{B025F937-C7B1-47D3-B67F-A62EFF666E3E}">
          <x14:id>{1BEA4186-037F-45F6-BBF9-7FD59ECC356C}</x14:id>
        </ext>
      </extLst>
    </cfRule>
  </conditionalFormatting>
  <conditionalFormatting sqref="D7">
    <cfRule type="dataBar" priority="92">
      <dataBar>
        <cfvo type="num" val="0"/>
        <cfvo type="num" val="$C$7"/>
        <color rgb="FF63C384"/>
      </dataBar>
      <extLst>
        <ext xmlns:x14="http://schemas.microsoft.com/office/spreadsheetml/2009/9/main" uri="{B025F937-C7B1-47D3-B67F-A62EFF666E3E}">
          <x14:id>{8A294D00-D21C-475E-963C-DC67EEA65A9A}</x14:id>
        </ext>
      </extLst>
    </cfRule>
  </conditionalFormatting>
  <conditionalFormatting sqref="D12">
    <cfRule type="cellIs" dxfId="157" priority="370" operator="equal">
      <formula>$C$12</formula>
    </cfRule>
    <cfRule type="cellIs" dxfId="156" priority="369" operator="notEqual">
      <formula>$C$12</formula>
    </cfRule>
  </conditionalFormatting>
  <conditionalFormatting sqref="D13">
    <cfRule type="cellIs" dxfId="155" priority="409" operator="notEqual">
      <formula>$C$13</formula>
    </cfRule>
    <cfRule type="cellIs" dxfId="154" priority="410" operator="equal">
      <formula>$C$13</formula>
    </cfRule>
  </conditionalFormatting>
  <conditionalFormatting sqref="D14">
    <cfRule type="cellIs" dxfId="153" priority="407" operator="notEqual">
      <formula>$C$14</formula>
    </cfRule>
    <cfRule type="cellIs" dxfId="152" priority="408" operator="equal">
      <formula>$C$14</formula>
    </cfRule>
  </conditionalFormatting>
  <conditionalFormatting sqref="D15">
    <cfRule type="cellIs" dxfId="151" priority="406" operator="equal">
      <formula>$C$15</formula>
    </cfRule>
    <cfRule type="cellIs" dxfId="150" priority="405" operator="notEqual">
      <formula>$C$15</formula>
    </cfRule>
  </conditionalFormatting>
  <conditionalFormatting sqref="D16">
    <cfRule type="cellIs" dxfId="149" priority="404" operator="equal">
      <formula>$C$16</formula>
    </cfRule>
    <cfRule type="cellIs" dxfId="148" priority="403" operator="notEqual">
      <formula>$C$16</formula>
    </cfRule>
  </conditionalFormatting>
  <conditionalFormatting sqref="D17">
    <cfRule type="cellIs" dxfId="147" priority="402" operator="equal">
      <formula>$C$17</formula>
    </cfRule>
    <cfRule type="cellIs" dxfId="146" priority="401" operator="notEqual">
      <formula>$C$17</formula>
    </cfRule>
  </conditionalFormatting>
  <conditionalFormatting sqref="D18">
    <cfRule type="cellIs" dxfId="145" priority="400" operator="equal">
      <formula>$C$18</formula>
    </cfRule>
    <cfRule type="cellIs" dxfId="144" priority="399" operator="notEqual">
      <formula>$C$18</formula>
    </cfRule>
  </conditionalFormatting>
  <conditionalFormatting sqref="D19">
    <cfRule type="cellIs" dxfId="143" priority="398" operator="equal">
      <formula>$C$19</formula>
    </cfRule>
    <cfRule type="cellIs" dxfId="142" priority="397" operator="notEqual">
      <formula>$C$19</formula>
    </cfRule>
  </conditionalFormatting>
  <conditionalFormatting sqref="D20">
    <cfRule type="cellIs" dxfId="141" priority="395" operator="notEqual">
      <formula>$C$20</formula>
    </cfRule>
    <cfRule type="cellIs" dxfId="140" priority="396" operator="equal">
      <formula>$C$20</formula>
    </cfRule>
  </conditionalFormatting>
  <conditionalFormatting sqref="D21">
    <cfRule type="cellIs" dxfId="139" priority="393" operator="notEqual">
      <formula>$C$21</formula>
    </cfRule>
    <cfRule type="cellIs" dxfId="138" priority="394" operator="equal">
      <formula>$C$21</formula>
    </cfRule>
  </conditionalFormatting>
  <conditionalFormatting sqref="D22">
    <cfRule type="cellIs" dxfId="137" priority="391" operator="notEqual">
      <formula>$C$22</formula>
    </cfRule>
    <cfRule type="cellIs" dxfId="136" priority="392" operator="equal">
      <formula>$C$22</formula>
    </cfRule>
  </conditionalFormatting>
  <conditionalFormatting sqref="D23">
    <cfRule type="cellIs" dxfId="135" priority="389" operator="notEqual">
      <formula>$C$23</formula>
    </cfRule>
    <cfRule type="cellIs" dxfId="134" priority="390" operator="equal">
      <formula>$C$23</formula>
    </cfRule>
  </conditionalFormatting>
  <conditionalFormatting sqref="D24">
    <cfRule type="cellIs" dxfId="133" priority="388" operator="equal">
      <formula>$C$24</formula>
    </cfRule>
    <cfRule type="cellIs" dxfId="132" priority="387" operator="notEqual">
      <formula>$C$24</formula>
    </cfRule>
  </conditionalFormatting>
  <conditionalFormatting sqref="D25">
    <cfRule type="cellIs" dxfId="131" priority="386" operator="equal">
      <formula>$C$25</formula>
    </cfRule>
    <cfRule type="cellIs" dxfId="130" priority="385" operator="notEqual">
      <formula>$C$25</formula>
    </cfRule>
  </conditionalFormatting>
  <conditionalFormatting sqref="D26">
    <cfRule type="cellIs" dxfId="129" priority="235" operator="notEqual">
      <formula>$C$26</formula>
    </cfRule>
    <cfRule type="cellIs" dxfId="128" priority="236" operator="equal">
      <formula>$C$26</formula>
    </cfRule>
  </conditionalFormatting>
  <conditionalFormatting sqref="D27">
    <cfRule type="cellIs" dxfId="127" priority="359" operator="equal">
      <formula>$C$27</formula>
    </cfRule>
    <cfRule type="cellIs" dxfId="126" priority="358" operator="notEqual">
      <formula>$C$27</formula>
    </cfRule>
  </conditionalFormatting>
  <conditionalFormatting sqref="D32">
    <cfRule type="cellIs" dxfId="125" priority="281" operator="equal">
      <formula>$C$32</formula>
    </cfRule>
    <cfRule type="cellIs" dxfId="124" priority="280" operator="notEqual">
      <formula>$C$32</formula>
    </cfRule>
  </conditionalFormatting>
  <conditionalFormatting sqref="D33">
    <cfRule type="cellIs" dxfId="123" priority="266" operator="equal">
      <formula>$C$33</formula>
    </cfRule>
    <cfRule type="cellIs" dxfId="122" priority="265" operator="notEqual">
      <formula>$C$33</formula>
    </cfRule>
  </conditionalFormatting>
  <conditionalFormatting sqref="D34">
    <cfRule type="cellIs" dxfId="121" priority="263" operator="notEqual">
      <formula>$C$34</formula>
    </cfRule>
    <cfRule type="cellIs" dxfId="120" priority="264" operator="equal">
      <formula>$C$34</formula>
    </cfRule>
  </conditionalFormatting>
  <conditionalFormatting sqref="D35">
    <cfRule type="cellIs" dxfId="119" priority="262" operator="equal">
      <formula>$C$35</formula>
    </cfRule>
    <cfRule type="cellIs" dxfId="118" priority="261" operator="notEqual">
      <formula>$C$35</formula>
    </cfRule>
  </conditionalFormatting>
  <conditionalFormatting sqref="D36">
    <cfRule type="cellIs" dxfId="117" priority="260" operator="equal">
      <formula>$C$36</formula>
    </cfRule>
    <cfRule type="cellIs" dxfId="116" priority="259" operator="notEqual">
      <formula>$C$36</formula>
    </cfRule>
  </conditionalFormatting>
  <conditionalFormatting sqref="D37">
    <cfRule type="cellIs" dxfId="115" priority="258" operator="equal">
      <formula>$C$37</formula>
    </cfRule>
    <cfRule type="cellIs" dxfId="114" priority="257" operator="notEqual">
      <formula>$C$37</formula>
    </cfRule>
  </conditionalFormatting>
  <conditionalFormatting sqref="D38">
    <cfRule type="cellIs" dxfId="113" priority="255" operator="notEqual">
      <formula>$C$38</formula>
    </cfRule>
    <cfRule type="cellIs" dxfId="112" priority="256" operator="equal">
      <formula>$C$38</formula>
    </cfRule>
  </conditionalFormatting>
  <conditionalFormatting sqref="D39">
    <cfRule type="cellIs" dxfId="111" priority="254" operator="equal">
      <formula>$C$39</formula>
    </cfRule>
    <cfRule type="cellIs" dxfId="110" priority="253" operator="notEqual">
      <formula>$C$39</formula>
    </cfRule>
  </conditionalFormatting>
  <conditionalFormatting sqref="D40">
    <cfRule type="cellIs" dxfId="109" priority="252" operator="equal">
      <formula>$C$40</formula>
    </cfRule>
    <cfRule type="cellIs" dxfId="108" priority="251" operator="notEqual">
      <formula>$C$40</formula>
    </cfRule>
  </conditionalFormatting>
  <conditionalFormatting sqref="D41">
    <cfRule type="cellIs" dxfId="107" priority="250" operator="equal">
      <formula>$C$41</formula>
    </cfRule>
    <cfRule type="cellIs" dxfId="106" priority="249" operator="notEqual">
      <formula>$C$41</formula>
    </cfRule>
  </conditionalFormatting>
  <conditionalFormatting sqref="D42">
    <cfRule type="cellIs" dxfId="105" priority="248" operator="equal">
      <formula>$C$42</formula>
    </cfRule>
    <cfRule type="cellIs" dxfId="104" priority="247" operator="notEqual">
      <formula>$C$42</formula>
    </cfRule>
  </conditionalFormatting>
  <conditionalFormatting sqref="D43">
    <cfRule type="cellIs" dxfId="103" priority="246" operator="equal">
      <formula>$C$43</formula>
    </cfRule>
    <cfRule type="cellIs" dxfId="102" priority="245" operator="notEqual">
      <formula>$C$43</formula>
    </cfRule>
  </conditionalFormatting>
  <conditionalFormatting sqref="D44">
    <cfRule type="cellIs" dxfId="101" priority="244" operator="equal">
      <formula>$C$44</formula>
    </cfRule>
    <cfRule type="cellIs" dxfId="100" priority="243" operator="notEqual">
      <formula>$C$44</formula>
    </cfRule>
  </conditionalFormatting>
  <conditionalFormatting sqref="D45">
    <cfRule type="cellIs" dxfId="99" priority="242" operator="equal">
      <formula>$C$45</formula>
    </cfRule>
    <cfRule type="cellIs" dxfId="98" priority="241" operator="notEqual">
      <formula>$C$45</formula>
    </cfRule>
  </conditionalFormatting>
  <conditionalFormatting sqref="D46">
    <cfRule type="cellIs" dxfId="97" priority="240" operator="equal">
      <formula>$C$46</formula>
    </cfRule>
    <cfRule type="cellIs" dxfId="96" priority="239" operator="notEqual">
      <formula>$C$46</formula>
    </cfRule>
  </conditionalFormatting>
  <conditionalFormatting sqref="D47">
    <cfRule type="cellIs" dxfId="95" priority="229" operator="notEqual">
      <formula>$C$47</formula>
    </cfRule>
    <cfRule type="cellIs" dxfId="94" priority="230" operator="equal">
      <formula>$C$47</formula>
    </cfRule>
  </conditionalFormatting>
  <conditionalFormatting sqref="D52">
    <cfRule type="cellIs" dxfId="93" priority="119" operator="notEqual">
      <formula>$C$52</formula>
    </cfRule>
    <cfRule type="cellIs" dxfId="92" priority="120" operator="equal">
      <formula>$C$52</formula>
    </cfRule>
  </conditionalFormatting>
  <conditionalFormatting sqref="D53">
    <cfRule type="cellIs" dxfId="91" priority="85" operator="equal">
      <formula>$C$53</formula>
    </cfRule>
    <cfRule type="cellIs" dxfId="90" priority="86" operator="notEqual">
      <formula>$C$53</formula>
    </cfRule>
  </conditionalFormatting>
  <conditionalFormatting sqref="D54">
    <cfRule type="cellIs" dxfId="89" priority="83" operator="notEqual">
      <formula>$C$54</formula>
    </cfRule>
    <cfRule type="cellIs" dxfId="88" priority="81" operator="equal">
      <formula>$C$54</formula>
    </cfRule>
  </conditionalFormatting>
  <conditionalFormatting sqref="D55">
    <cfRule type="cellIs" dxfId="87" priority="84" operator="equal">
      <formula>$C$55</formula>
    </cfRule>
    <cfRule type="cellIs" dxfId="86" priority="82" operator="notEqual">
      <formula>$C$55</formula>
    </cfRule>
  </conditionalFormatting>
  <conditionalFormatting sqref="D56">
    <cfRule type="cellIs" dxfId="85" priority="74" operator="equal">
      <formula>$C$56</formula>
    </cfRule>
    <cfRule type="cellIs" dxfId="84" priority="80" operator="notEqual">
      <formula>$C$56</formula>
    </cfRule>
  </conditionalFormatting>
  <conditionalFormatting sqref="D57">
    <cfRule type="cellIs" dxfId="83" priority="79" operator="notEqual">
      <formula>$C$57</formula>
    </cfRule>
    <cfRule type="cellIs" dxfId="82" priority="72" operator="equal">
      <formula>$C$57</formula>
    </cfRule>
  </conditionalFormatting>
  <conditionalFormatting sqref="D58">
    <cfRule type="cellIs" dxfId="81" priority="71" operator="equal">
      <formula>$C$58</formula>
    </cfRule>
    <cfRule type="cellIs" dxfId="80" priority="78" operator="notEqual">
      <formula>$C$58</formula>
    </cfRule>
  </conditionalFormatting>
  <conditionalFormatting sqref="D59">
    <cfRule type="cellIs" dxfId="79" priority="77" operator="notEqual">
      <formula>$C$59</formula>
    </cfRule>
    <cfRule type="cellIs" dxfId="78" priority="70" operator="equal">
      <formula>$C$59</formula>
    </cfRule>
  </conditionalFormatting>
  <conditionalFormatting sqref="D60">
    <cfRule type="cellIs" dxfId="77" priority="76" operator="notEqual">
      <formula>$C$60</formula>
    </cfRule>
    <cfRule type="cellIs" dxfId="76" priority="69" operator="equal">
      <formula>$C$60</formula>
    </cfRule>
  </conditionalFormatting>
  <conditionalFormatting sqref="D61">
    <cfRule type="cellIs" dxfId="75" priority="67" operator="notEqual">
      <formula>$C$61</formula>
    </cfRule>
    <cfRule type="cellIs" dxfId="74" priority="68" operator="equal">
      <formula>$C$61</formula>
    </cfRule>
  </conditionalFormatting>
  <conditionalFormatting sqref="D62">
    <cfRule type="cellIs" dxfId="73" priority="66" operator="notEqual">
      <formula>$C$62</formula>
    </cfRule>
    <cfRule type="cellIs" dxfId="72" priority="61" operator="equal">
      <formula>$C$62</formula>
    </cfRule>
  </conditionalFormatting>
  <conditionalFormatting sqref="D63">
    <cfRule type="cellIs" dxfId="71" priority="60" operator="equal">
      <formula>$C$63</formula>
    </cfRule>
    <cfRule type="cellIs" dxfId="70" priority="65" operator="notEqual">
      <formula>$C$63</formula>
    </cfRule>
  </conditionalFormatting>
  <conditionalFormatting sqref="D64">
    <cfRule type="cellIs" dxfId="69" priority="59" operator="equal">
      <formula>$C$64</formula>
    </cfRule>
    <cfRule type="cellIs" dxfId="68" priority="64" operator="notEqual">
      <formula>$C$64</formula>
    </cfRule>
  </conditionalFormatting>
  <conditionalFormatting sqref="D65">
    <cfRule type="cellIs" dxfId="67" priority="63" operator="notEqual">
      <formula>$C$65</formula>
    </cfRule>
    <cfRule type="cellIs" dxfId="66" priority="58" operator="equal">
      <formula>$C$65</formula>
    </cfRule>
  </conditionalFormatting>
  <conditionalFormatting sqref="D66">
    <cfRule type="cellIs" dxfId="65" priority="62" operator="notEqual">
      <formula>$C$66</formula>
    </cfRule>
    <cfRule type="cellIs" dxfId="64" priority="57" operator="equal">
      <formula>$C$66</formula>
    </cfRule>
  </conditionalFormatting>
  <conditionalFormatting sqref="D67">
    <cfRule type="cellIs" dxfId="63" priority="55" operator="equal">
      <formula>$C$67</formula>
    </cfRule>
    <cfRule type="cellIs" dxfId="62" priority="56" operator="notEqual">
      <formula>$C$67</formula>
    </cfRule>
  </conditionalFormatting>
  <conditionalFormatting sqref="D72">
    <cfRule type="cellIs" dxfId="61" priority="114" operator="notEqual">
      <formula>$C$72</formula>
    </cfRule>
    <cfRule type="cellIs" dxfId="60" priority="115" operator="equal">
      <formula>$C$72</formula>
    </cfRule>
  </conditionalFormatting>
  <conditionalFormatting sqref="D73">
    <cfRule type="cellIs" dxfId="59" priority="54" operator="equal">
      <formula>$C$73</formula>
    </cfRule>
    <cfRule type="cellIs" dxfId="58" priority="53" operator="notEqual">
      <formula>$C$73</formula>
    </cfRule>
  </conditionalFormatting>
  <conditionalFormatting sqref="D74">
    <cfRule type="cellIs" dxfId="57" priority="52" operator="equal">
      <formula>$C$74</formula>
    </cfRule>
    <cfRule type="cellIs" dxfId="56" priority="51" operator="notEqual">
      <formula>$C$74</formula>
    </cfRule>
  </conditionalFormatting>
  <conditionalFormatting sqref="D75">
    <cfRule type="cellIs" dxfId="55" priority="50" operator="equal">
      <formula>$C$75</formula>
    </cfRule>
    <cfRule type="cellIs" dxfId="54" priority="49" operator="notEqual">
      <formula>$C$75</formula>
    </cfRule>
  </conditionalFormatting>
  <conditionalFormatting sqref="D76">
    <cfRule type="cellIs" dxfId="53" priority="47" operator="notEqual">
      <formula>$C$76</formula>
    </cfRule>
    <cfRule type="cellIs" dxfId="52" priority="48" operator="equal">
      <formula>$C$76</formula>
    </cfRule>
  </conditionalFormatting>
  <conditionalFormatting sqref="D77">
    <cfRule type="cellIs" dxfId="51" priority="45" operator="notEqual">
      <formula>$C$77</formula>
    </cfRule>
    <cfRule type="cellIs" dxfId="50" priority="46" operator="equal">
      <formula>$C$77</formula>
    </cfRule>
  </conditionalFormatting>
  <conditionalFormatting sqref="D78">
    <cfRule type="cellIs" dxfId="49" priority="43" operator="notEqual">
      <formula>$C$78</formula>
    </cfRule>
    <cfRule type="cellIs" dxfId="48" priority="44" operator="equal">
      <formula>$C$78</formula>
    </cfRule>
  </conditionalFormatting>
  <conditionalFormatting sqref="D79">
    <cfRule type="cellIs" dxfId="47" priority="42" operator="equal">
      <formula>$C$79</formula>
    </cfRule>
    <cfRule type="cellIs" dxfId="46" priority="41" operator="notEqual">
      <formula>$C$79</formula>
    </cfRule>
  </conditionalFormatting>
  <conditionalFormatting sqref="D80">
    <cfRule type="cellIs" dxfId="45" priority="40" operator="equal">
      <formula>$C$80</formula>
    </cfRule>
    <cfRule type="cellIs" dxfId="44" priority="39" operator="notEqual">
      <formula>$C$80</formula>
    </cfRule>
  </conditionalFormatting>
  <conditionalFormatting sqref="D81">
    <cfRule type="cellIs" dxfId="43" priority="38" operator="equal">
      <formula>$C$81</formula>
    </cfRule>
    <cfRule type="cellIs" dxfId="42" priority="37" operator="notEqual">
      <formula>$C$81</formula>
    </cfRule>
  </conditionalFormatting>
  <conditionalFormatting sqref="D82">
    <cfRule type="cellIs" dxfId="41" priority="36" operator="equal">
      <formula>$C$82</formula>
    </cfRule>
    <cfRule type="cellIs" dxfId="40" priority="35" operator="notEqual">
      <formula>$C$82</formula>
    </cfRule>
  </conditionalFormatting>
  <conditionalFormatting sqref="D83">
    <cfRule type="cellIs" dxfId="39" priority="34" operator="equal">
      <formula>$C$83</formula>
    </cfRule>
    <cfRule type="cellIs" dxfId="38" priority="33" operator="notEqual">
      <formula>$C$83</formula>
    </cfRule>
  </conditionalFormatting>
  <conditionalFormatting sqref="D84">
    <cfRule type="cellIs" dxfId="37" priority="32" operator="equal">
      <formula>$C$84</formula>
    </cfRule>
    <cfRule type="cellIs" dxfId="36" priority="31" operator="notEqual">
      <formula>$C$84</formula>
    </cfRule>
  </conditionalFormatting>
  <conditionalFormatting sqref="D85">
    <cfRule type="cellIs" dxfId="35" priority="30" operator="equal">
      <formula>$C$85</formula>
    </cfRule>
    <cfRule type="cellIs" dxfId="34" priority="29" operator="notEqual">
      <formula>$C$85</formula>
    </cfRule>
  </conditionalFormatting>
  <conditionalFormatting sqref="D86">
    <cfRule type="cellIs" dxfId="33" priority="27" operator="notEqual">
      <formula>$C$86</formula>
    </cfRule>
    <cfRule type="cellIs" dxfId="32" priority="28" operator="equal">
      <formula>$C$86</formula>
    </cfRule>
  </conditionalFormatting>
  <conditionalFormatting sqref="D87">
    <cfRule type="cellIs" dxfId="31" priority="25" operator="notEqual">
      <formula>$C$87</formula>
    </cfRule>
    <cfRule type="cellIs" dxfId="30" priority="26" operator="equal">
      <formula>$C$87</formula>
    </cfRule>
  </conditionalFormatting>
  <conditionalFormatting sqref="D561">
    <cfRule type="cellIs" dxfId="29" priority="75" operator="notEqual">
      <formula>$C$61</formula>
    </cfRule>
  </conditionalFormatting>
  <conditionalFormatting sqref="G3">
    <cfRule type="dataBar" priority="91">
      <dataBar>
        <cfvo type="num" val="0"/>
        <cfvo type="num" val="$F$3"/>
        <color rgb="FF63C384"/>
      </dataBar>
      <extLst>
        <ext xmlns:x14="http://schemas.microsoft.com/office/spreadsheetml/2009/9/main" uri="{B025F937-C7B1-47D3-B67F-A62EFF666E3E}">
          <x14:id>{92FF5CD4-159D-47E5-81E5-CE2B5628FD83}</x14:id>
        </ext>
      </extLst>
    </cfRule>
  </conditionalFormatting>
  <conditionalFormatting sqref="G4">
    <cfRule type="dataBar" priority="90">
      <dataBar>
        <cfvo type="num" val="0"/>
        <cfvo type="num" val="$F$4"/>
        <color rgb="FF63C384"/>
      </dataBar>
      <extLst>
        <ext xmlns:x14="http://schemas.microsoft.com/office/spreadsheetml/2009/9/main" uri="{B025F937-C7B1-47D3-B67F-A62EFF666E3E}">
          <x14:id>{067545A1-BC5D-4F5A-84B6-2BFD3B8CED20}</x14:id>
        </ext>
      </extLst>
    </cfRule>
  </conditionalFormatting>
  <conditionalFormatting sqref="G5">
    <cfRule type="dataBar" priority="89">
      <dataBar>
        <cfvo type="num" val="0"/>
        <cfvo type="num" val="$F$5"/>
        <color rgb="FF63C384"/>
      </dataBar>
      <extLst>
        <ext xmlns:x14="http://schemas.microsoft.com/office/spreadsheetml/2009/9/main" uri="{B025F937-C7B1-47D3-B67F-A62EFF666E3E}">
          <x14:id>{0CBFC149-AB6F-488A-A9FF-5A7F58ACE036}</x14:id>
        </ext>
      </extLst>
    </cfRule>
  </conditionalFormatting>
  <conditionalFormatting sqref="G6">
    <cfRule type="dataBar" priority="88">
      <dataBar>
        <cfvo type="num" val="0"/>
        <cfvo type="num" val="$F$6"/>
        <color rgb="FF63C384"/>
      </dataBar>
      <extLst>
        <ext xmlns:x14="http://schemas.microsoft.com/office/spreadsheetml/2009/9/main" uri="{B025F937-C7B1-47D3-B67F-A62EFF666E3E}">
          <x14:id>{E82D444B-4F66-4D00-B8EC-778E69BEE242}</x14:id>
        </ext>
      </extLst>
    </cfRule>
  </conditionalFormatting>
  <conditionalFormatting sqref="G7">
    <cfRule type="dataBar" priority="87">
      <dataBar>
        <cfvo type="num" val="0"/>
        <cfvo type="num" val="$F$7"/>
        <color rgb="FF63C384"/>
      </dataBar>
      <extLst>
        <ext xmlns:x14="http://schemas.microsoft.com/office/spreadsheetml/2009/9/main" uri="{B025F937-C7B1-47D3-B67F-A62EFF666E3E}">
          <x14:id>{881AA269-03A0-46C0-9C5B-AA0ECA60D134}</x14:id>
        </ext>
      </extLst>
    </cfRule>
  </conditionalFormatting>
  <conditionalFormatting sqref="G12">
    <cfRule type="cellIs" dxfId="28" priority="24" operator="equal">
      <formula>$F12</formula>
    </cfRule>
  </conditionalFormatting>
  <conditionalFormatting sqref="G12:G27">
    <cfRule type="cellIs" dxfId="27" priority="20" operator="notEqual">
      <formula>$F12</formula>
    </cfRule>
  </conditionalFormatting>
  <conditionalFormatting sqref="G13:G27">
    <cfRule type="cellIs" dxfId="26" priority="19" operator="equal">
      <formula>$F13</formula>
    </cfRule>
  </conditionalFormatting>
  <conditionalFormatting sqref="G32">
    <cfRule type="cellIs" dxfId="25" priority="18" operator="equal">
      <formula>$F32</formula>
    </cfRule>
  </conditionalFormatting>
  <conditionalFormatting sqref="G32:G47">
    <cfRule type="cellIs" dxfId="24" priority="14" operator="notEqual">
      <formula>$F32</formula>
    </cfRule>
  </conditionalFormatting>
  <conditionalFormatting sqref="G33:G47">
    <cfRule type="cellIs" dxfId="23" priority="13" operator="equal">
      <formula>$F33</formula>
    </cfRule>
  </conditionalFormatting>
  <conditionalFormatting sqref="G52">
    <cfRule type="cellIs" dxfId="22" priority="12" operator="equal">
      <formula>$F52</formula>
    </cfRule>
  </conditionalFormatting>
  <conditionalFormatting sqref="G52:G67">
    <cfRule type="cellIs" dxfId="21" priority="8" operator="notEqual">
      <formula>$F52</formula>
    </cfRule>
  </conditionalFormatting>
  <conditionalFormatting sqref="G53:G67">
    <cfRule type="cellIs" dxfId="20" priority="7" operator="equal">
      <formula>$F53</formula>
    </cfRule>
  </conditionalFormatting>
  <conditionalFormatting sqref="G72">
    <cfRule type="cellIs" dxfId="19" priority="6" operator="equal">
      <formula>$F72</formula>
    </cfRule>
  </conditionalFormatting>
  <conditionalFormatting sqref="G72:G87">
    <cfRule type="cellIs" dxfId="18" priority="2" operator="notEqual">
      <formula>$F72</formula>
    </cfRule>
  </conditionalFormatting>
  <conditionalFormatting sqref="G73:G87">
    <cfRule type="cellIs" dxfId="17" priority="1" operator="equal">
      <formula>$F73</formula>
    </cfRule>
  </conditionalFormatting>
  <conditionalFormatting sqref="J3:J7">
    <cfRule type="cellIs" dxfId="16" priority="209" operator="lessThan">
      <formula>0.75</formula>
    </cfRule>
  </conditionalFormatting>
  <conditionalFormatting sqref="J12:J27">
    <cfRule type="cellIs" dxfId="15" priority="228" operator="lessThan">
      <formula>0.75</formula>
    </cfRule>
  </conditionalFormatting>
  <conditionalFormatting sqref="J32:J47">
    <cfRule type="cellIs" dxfId="14" priority="227" operator="lessThan">
      <formula>0.75</formula>
    </cfRule>
  </conditionalFormatting>
  <conditionalFormatting sqref="J52:J67">
    <cfRule type="cellIs" dxfId="13" priority="118" operator="lessThan">
      <formula>0.75</formula>
    </cfRule>
  </conditionalFormatting>
  <conditionalFormatting sqref="J72:J87">
    <cfRule type="cellIs" dxfId="12" priority="113" operator="lessThan">
      <formula>0.75</formula>
    </cfRule>
  </conditionalFormatting>
  <conditionalFormatting sqref="L3:L6">
    <cfRule type="cellIs" dxfId="11" priority="199" operator="notEqual">
      <formula>30</formula>
    </cfRule>
    <cfRule type="cellIs" dxfId="10" priority="200" operator="equal">
      <formula>30</formula>
    </cfRule>
  </conditionalFormatting>
  <conditionalFormatting sqref="L7">
    <cfRule type="cellIs" dxfId="9" priority="197" operator="notEqual">
      <formula>60</formula>
    </cfRule>
    <cfRule type="cellIs" dxfId="8" priority="198" operator="equal">
      <formula>60</formula>
    </cfRule>
  </conditionalFormatting>
  <conditionalFormatting sqref="L12:L27">
    <cfRule type="cellIs" dxfId="7" priority="196" operator="equal">
      <formula>2</formula>
    </cfRule>
    <cfRule type="cellIs" dxfId="6" priority="195" operator="notEqual">
      <formula>2</formula>
    </cfRule>
  </conditionalFormatting>
  <conditionalFormatting sqref="L32:L47">
    <cfRule type="cellIs" dxfId="5" priority="191" operator="notEqual">
      <formula>2</formula>
    </cfRule>
    <cfRule type="cellIs" dxfId="4" priority="192" operator="equal">
      <formula>2</formula>
    </cfRule>
  </conditionalFormatting>
  <conditionalFormatting sqref="L52:L67">
    <cfRule type="cellIs" dxfId="3" priority="117" operator="equal">
      <formula>2</formula>
    </cfRule>
    <cfRule type="cellIs" dxfId="2" priority="116" operator="notEqual">
      <formula>2</formula>
    </cfRule>
  </conditionalFormatting>
  <conditionalFormatting sqref="L72:L87">
    <cfRule type="cellIs" dxfId="1" priority="112" operator="equal">
      <formula>2</formula>
    </cfRule>
    <cfRule type="cellIs" dxfId="0" priority="111" operator="notEqual">
      <formula>2</formula>
    </cfRule>
  </conditionalFormatting>
  <pageMargins left="0.7" right="0.7" top="0.75" bottom="0.75" header="0.3" footer="0.3"/>
  <pageSetup orientation="portrait" r:id="rId1"/>
  <ignoredErrors>
    <ignoredError sqref="J3:J7 G3 G4:G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990F37-7975-454F-8EF9-620782509F92}">
            <x14:dataBar minLength="0" maxLength="100" border="1" negativeBarBorderColorSameAsPositive="0">
              <x14:cfvo type="num">
                <xm:f>0</xm:f>
              </x14:cfvo>
              <x14:cfvo type="num">
                <xm:f>$C$3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D3</xm:sqref>
        </x14:conditionalFormatting>
        <x14:conditionalFormatting xmlns:xm="http://schemas.microsoft.com/office/excel/2006/main">
          <x14:cfRule type="dataBar" id="{F4986ECA-24CA-479E-A1C2-D21C89052460}">
            <x14:dataBar minLength="0" maxLength="100" border="1" negativeBarBorderColorSameAsPositive="0">
              <x14:cfvo type="num">
                <xm:f>0</xm:f>
              </x14:cfvo>
              <x14:cfvo type="num">
                <xm:f>$C$4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D4</xm:sqref>
        </x14:conditionalFormatting>
        <x14:conditionalFormatting xmlns:xm="http://schemas.microsoft.com/office/excel/2006/main">
          <x14:cfRule type="dataBar" id="{B09509DE-158F-46AB-A9F6-E6861B62B0B0}">
            <x14:dataBar minLength="0" maxLength="100" border="1" negativeBarBorderColorSameAsPositive="0">
              <x14:cfvo type="num">
                <xm:f>0</xm:f>
              </x14:cfvo>
              <x14:cfvo type="num">
                <xm:f>$C$5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D5</xm:sqref>
        </x14:conditionalFormatting>
        <x14:conditionalFormatting xmlns:xm="http://schemas.microsoft.com/office/excel/2006/main">
          <x14:cfRule type="dataBar" id="{1BEA4186-037F-45F6-BBF9-7FD59ECC356C}">
            <x14:dataBar minLength="0" maxLength="100" border="1" negativeBarBorderColorSameAsPositive="0">
              <x14:cfvo type="num">
                <xm:f>0</xm:f>
              </x14:cfvo>
              <x14:cfvo type="num">
                <xm:f>$C$6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D6</xm:sqref>
        </x14:conditionalFormatting>
        <x14:conditionalFormatting xmlns:xm="http://schemas.microsoft.com/office/excel/2006/main">
          <x14:cfRule type="dataBar" id="{8A294D00-D21C-475E-963C-DC67EEA65A9A}">
            <x14:dataBar minLength="0" maxLength="100" border="1" negativeBarBorderColorSameAsPositive="0">
              <x14:cfvo type="num">
                <xm:f>0</xm:f>
              </x14:cfvo>
              <x14:cfvo type="num">
                <xm:f>$C$7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D7</xm:sqref>
        </x14:conditionalFormatting>
        <x14:conditionalFormatting xmlns:xm="http://schemas.microsoft.com/office/excel/2006/main">
          <x14:cfRule type="dataBar" id="{92FF5CD4-159D-47E5-81E5-CE2B5628FD83}">
            <x14:dataBar minLength="0" maxLength="100" border="1" negativeBarBorderColorSameAsPositive="0">
              <x14:cfvo type="num">
                <xm:f>0</xm:f>
              </x14:cfvo>
              <x14:cfvo type="num">
                <xm:f>$F$3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G3</xm:sqref>
        </x14:conditionalFormatting>
        <x14:conditionalFormatting xmlns:xm="http://schemas.microsoft.com/office/excel/2006/main">
          <x14:cfRule type="dataBar" id="{067545A1-BC5D-4F5A-84B6-2BFD3B8CED20}">
            <x14:dataBar minLength="0" maxLength="100" border="1" negativeBarBorderColorSameAsPositive="0">
              <x14:cfvo type="num">
                <xm:f>0</xm:f>
              </x14:cfvo>
              <x14:cfvo type="num">
                <xm:f>$F$4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G4</xm:sqref>
        </x14:conditionalFormatting>
        <x14:conditionalFormatting xmlns:xm="http://schemas.microsoft.com/office/excel/2006/main">
          <x14:cfRule type="dataBar" id="{0CBFC149-AB6F-488A-A9FF-5A7F58ACE036}">
            <x14:dataBar minLength="0" maxLength="100" border="1" negativeBarBorderColorSameAsPositive="0">
              <x14:cfvo type="num">
                <xm:f>0</xm:f>
              </x14:cfvo>
              <x14:cfvo type="num">
                <xm:f>$F$5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G5</xm:sqref>
        </x14:conditionalFormatting>
        <x14:conditionalFormatting xmlns:xm="http://schemas.microsoft.com/office/excel/2006/main">
          <x14:cfRule type="dataBar" id="{E82D444B-4F66-4D00-B8EC-778E69BEE242}">
            <x14:dataBar minLength="0" maxLength="100" border="1" negativeBarBorderColorSameAsPositive="0">
              <x14:cfvo type="num">
                <xm:f>0</xm:f>
              </x14:cfvo>
              <x14:cfvo type="num">
                <xm:f>$F$6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G6</xm:sqref>
        </x14:conditionalFormatting>
        <x14:conditionalFormatting xmlns:xm="http://schemas.microsoft.com/office/excel/2006/main">
          <x14:cfRule type="dataBar" id="{881AA269-03A0-46C0-9C5B-AA0ECA60D134}">
            <x14:dataBar minLength="0" maxLength="100" border="1" negativeBarBorderColorSameAsPositive="0">
              <x14:cfvo type="num">
                <xm:f>0</xm:f>
              </x14:cfvo>
              <x14:cfvo type="num">
                <xm:f>$F$7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G7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60CF8-2856-4A40-AD7A-5B5105F945C0}">
  <dimension ref="A1:BY505"/>
  <sheetViews>
    <sheetView tabSelected="1" workbookViewId="0">
      <selection sqref="A1:XFD1048576"/>
    </sheetView>
  </sheetViews>
  <sheetFormatPr defaultColWidth="8.81640625" defaultRowHeight="14.5" x14ac:dyDescent="0.35"/>
  <cols>
    <col min="1" max="1" width="35.7265625" style="993" customWidth="1"/>
    <col min="2" max="3" width="12.7265625" style="1009" customWidth="1"/>
    <col min="4" max="6" width="8.81640625" style="34"/>
    <col min="7" max="7" width="35.7265625" style="1396" customWidth="1"/>
    <col min="8" max="9" width="12.7265625" style="1409" customWidth="1"/>
    <col min="10" max="13" width="8.81640625" style="34"/>
    <col min="14" max="14" width="35.7265625" style="1213" customWidth="1"/>
    <col min="15" max="16" width="12.7265625" style="1214" customWidth="1"/>
    <col min="17" max="17" width="8.81640625" style="34"/>
    <col min="18" max="20" width="0" style="34" hidden="1" customWidth="1"/>
    <col min="21" max="21" width="39" style="525" hidden="1" customWidth="1"/>
    <col min="22" max="23" width="12.7265625" style="526" hidden="1" customWidth="1"/>
    <col min="24" max="27" width="0" style="34" hidden="1" customWidth="1"/>
    <col min="28" max="28" width="35.7265625" style="782" hidden="1" customWidth="1"/>
    <col min="29" max="30" width="12.7265625" style="783" hidden="1" customWidth="1"/>
    <col min="31" max="33" width="0" style="34" hidden="1" customWidth="1"/>
    <col min="34" max="34" width="8.81640625" style="34"/>
    <col min="35" max="35" width="35.7265625" style="1506" customWidth="1"/>
    <col min="36" max="37" width="12.7265625" style="1507" customWidth="1"/>
    <col min="38" max="41" width="8.81640625" style="34"/>
    <col min="42" max="42" width="35.7265625" style="1140" customWidth="1"/>
    <col min="43" max="45" width="12.7265625" style="1141" customWidth="1"/>
    <col min="46" max="48" width="8.81640625" style="34"/>
    <col min="49" max="49" width="35.7265625" style="1576" customWidth="1"/>
    <col min="50" max="51" width="12.7265625" style="1577" customWidth="1"/>
    <col min="52" max="52" width="12.7265625" style="75" customWidth="1"/>
    <col min="53" max="63" width="8.81640625" style="34"/>
    <col min="64" max="16384" width="8.81640625" style="31"/>
  </cols>
  <sheetData>
    <row r="1" spans="1:63" x14ac:dyDescent="0.35">
      <c r="A1" s="993" t="s">
        <v>140</v>
      </c>
    </row>
    <row r="2" spans="1:63" s="33" customFormat="1" ht="18.5" x14ac:dyDescent="0.45">
      <c r="A2" s="32" t="s">
        <v>132</v>
      </c>
      <c r="B2" s="32"/>
      <c r="C2" s="32"/>
      <c r="D2" s="32"/>
      <c r="E2" s="32"/>
      <c r="F2" s="32"/>
      <c r="G2" s="32" t="s">
        <v>142</v>
      </c>
      <c r="H2" s="32"/>
      <c r="I2" s="32"/>
      <c r="J2" s="32"/>
      <c r="K2" s="32"/>
      <c r="L2" s="32"/>
      <c r="M2" s="32"/>
      <c r="N2" s="32" t="s">
        <v>148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 t="s">
        <v>149</v>
      </c>
      <c r="AJ2" s="32"/>
      <c r="AK2" s="32"/>
      <c r="AL2" s="32"/>
      <c r="AM2" s="32"/>
      <c r="AN2" s="32"/>
      <c r="AO2" s="32"/>
      <c r="AP2" s="32" t="s">
        <v>150</v>
      </c>
      <c r="AQ2" s="32"/>
      <c r="AR2" s="32"/>
      <c r="AS2" s="32"/>
      <c r="AT2" s="32"/>
      <c r="AU2" s="32"/>
      <c r="AV2" s="32"/>
      <c r="AW2" s="32" t="s">
        <v>154</v>
      </c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</row>
    <row r="4" spans="1:63" s="36" customFormat="1" ht="15.65" customHeight="1" x14ac:dyDescent="0.35">
      <c r="A4" s="522" t="str">
        <f>'Cycle Précédent'!C6</f>
        <v>Site 1</v>
      </c>
      <c r="B4" s="35"/>
      <c r="C4" s="35"/>
      <c r="D4" s="35"/>
      <c r="E4" s="35"/>
      <c r="F4" s="35"/>
      <c r="G4" s="522" t="str">
        <f>$A$4</f>
        <v>Site 1</v>
      </c>
      <c r="H4" s="35"/>
      <c r="I4" s="35"/>
      <c r="J4" s="35"/>
      <c r="K4" s="35"/>
      <c r="L4" s="35"/>
      <c r="M4" s="35"/>
      <c r="N4" s="522" t="str">
        <f>$A$4</f>
        <v>Site 1</v>
      </c>
      <c r="O4" s="35"/>
      <c r="P4" s="35"/>
      <c r="Q4" s="35"/>
      <c r="R4" s="35"/>
      <c r="S4" s="35"/>
      <c r="T4" s="35"/>
      <c r="U4" s="1589"/>
      <c r="V4" s="1590"/>
      <c r="W4" s="1590"/>
      <c r="X4" s="1590"/>
      <c r="Y4" s="1590"/>
      <c r="Z4" s="1590"/>
      <c r="AA4" s="1590"/>
      <c r="AB4" s="1589"/>
      <c r="AC4" s="1590"/>
      <c r="AD4" s="1590"/>
      <c r="AE4" s="35"/>
      <c r="AF4" s="35"/>
      <c r="AG4" s="35"/>
      <c r="AH4" s="35"/>
      <c r="AI4" s="522" t="str">
        <f>$A$4</f>
        <v>Site 1</v>
      </c>
      <c r="AJ4" s="35"/>
      <c r="AK4" s="35"/>
      <c r="AL4" s="35"/>
      <c r="AM4" s="35"/>
      <c r="AN4" s="35"/>
      <c r="AO4" s="35"/>
      <c r="AP4" s="522" t="str">
        <f>$A$4</f>
        <v>Site 1</v>
      </c>
      <c r="AQ4" s="35"/>
      <c r="AR4" s="35"/>
      <c r="AS4" s="35"/>
      <c r="AT4" s="35"/>
      <c r="AU4" s="35"/>
      <c r="AV4" s="35"/>
      <c r="AW4" s="522" t="str">
        <f>$A$4</f>
        <v>Site 1</v>
      </c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</row>
    <row r="5" spans="1:63" s="82" customFormat="1" x14ac:dyDescent="0.35">
      <c r="A5" s="811"/>
      <c r="B5" s="1734" t="s">
        <v>141</v>
      </c>
      <c r="C5" s="812"/>
      <c r="G5" s="1225"/>
      <c r="H5" s="1226" t="s">
        <v>79</v>
      </c>
      <c r="I5" s="1227"/>
      <c r="N5" s="1153"/>
      <c r="O5" s="1154" t="s">
        <v>79</v>
      </c>
      <c r="P5" s="1155"/>
      <c r="U5" s="1591"/>
      <c r="V5" s="1592"/>
      <c r="W5" s="1593"/>
      <c r="X5" s="1594"/>
      <c r="Y5" s="1594"/>
      <c r="Z5" s="1594"/>
      <c r="AA5" s="1594"/>
      <c r="AB5" s="1595"/>
      <c r="AC5" s="1596"/>
      <c r="AD5" s="1597"/>
      <c r="AI5" s="1447"/>
      <c r="AJ5" s="1753" t="s">
        <v>141</v>
      </c>
      <c r="AK5" s="1448"/>
      <c r="AP5" s="1055"/>
      <c r="AQ5" s="1056"/>
      <c r="AR5" s="1756" t="s">
        <v>151</v>
      </c>
      <c r="AS5" s="1057"/>
      <c r="AW5" s="1523"/>
      <c r="AX5" s="1754" t="s">
        <v>152</v>
      </c>
      <c r="AY5" s="1524"/>
      <c r="AZ5" s="83"/>
    </row>
    <row r="6" spans="1:63" s="82" customFormat="1" x14ac:dyDescent="0.35">
      <c r="A6" s="1733" t="s">
        <v>144</v>
      </c>
      <c r="B6" s="804" t="s">
        <v>87</v>
      </c>
      <c r="C6" s="805" t="s">
        <v>0</v>
      </c>
      <c r="D6" s="806"/>
      <c r="G6" s="1735" t="s">
        <v>143</v>
      </c>
      <c r="H6" s="1218" t="s">
        <v>37</v>
      </c>
      <c r="I6" s="1219" t="s">
        <v>0</v>
      </c>
      <c r="J6" s="1220"/>
      <c r="N6" s="1751" t="s">
        <v>143</v>
      </c>
      <c r="O6" s="1146" t="s">
        <v>37</v>
      </c>
      <c r="P6" s="1147" t="s">
        <v>0</v>
      </c>
      <c r="Q6" s="1148"/>
      <c r="U6" s="1598"/>
      <c r="V6" s="1599"/>
      <c r="W6" s="1600"/>
      <c r="X6" s="1601"/>
      <c r="Y6" s="1594"/>
      <c r="Z6" s="1594"/>
      <c r="AA6" s="1594"/>
      <c r="AB6" s="1602"/>
      <c r="AC6" s="1603"/>
      <c r="AD6" s="1604"/>
      <c r="AE6" s="780"/>
      <c r="AI6" s="1752" t="s">
        <v>144</v>
      </c>
      <c r="AJ6" s="1440" t="s">
        <v>87</v>
      </c>
      <c r="AK6" s="1441" t="s">
        <v>0</v>
      </c>
      <c r="AL6" s="1442"/>
      <c r="AP6" s="1752" t="s">
        <v>144</v>
      </c>
      <c r="AQ6" s="1046" t="s">
        <v>88</v>
      </c>
      <c r="AR6" s="1047" t="s">
        <v>87</v>
      </c>
      <c r="AS6" s="1048" t="s">
        <v>0</v>
      </c>
      <c r="AT6" s="1049"/>
      <c r="AW6" s="1755" t="s">
        <v>153</v>
      </c>
      <c r="AX6" s="1516" t="s">
        <v>87</v>
      </c>
      <c r="AY6" s="1517" t="s">
        <v>0</v>
      </c>
      <c r="AZ6" s="1518"/>
      <c r="BA6" s="84"/>
    </row>
    <row r="7" spans="1:63" s="82" customFormat="1" x14ac:dyDescent="0.35">
      <c r="A7" s="807" t="s">
        <v>1</v>
      </c>
      <c r="B7" s="808" t="s">
        <v>2</v>
      </c>
      <c r="C7" s="809" t="s">
        <v>2</v>
      </c>
      <c r="D7" s="810"/>
      <c r="G7" s="1221" t="s">
        <v>1</v>
      </c>
      <c r="H7" s="1222" t="s">
        <v>2</v>
      </c>
      <c r="I7" s="1223" t="s">
        <v>2</v>
      </c>
      <c r="J7" s="1224"/>
      <c r="N7" s="1149" t="s">
        <v>1</v>
      </c>
      <c r="O7" s="1150" t="s">
        <v>2</v>
      </c>
      <c r="P7" s="1151" t="s">
        <v>2</v>
      </c>
      <c r="Q7" s="1152"/>
      <c r="U7" s="1605"/>
      <c r="V7" s="1606"/>
      <c r="W7" s="1607"/>
      <c r="X7" s="1608"/>
      <c r="Y7" s="1594"/>
      <c r="Z7" s="1594"/>
      <c r="AA7" s="1594"/>
      <c r="AB7" s="1609"/>
      <c r="AC7" s="1610"/>
      <c r="AD7" s="1611"/>
      <c r="AE7" s="781"/>
      <c r="AI7" s="1443" t="s">
        <v>1</v>
      </c>
      <c r="AJ7" s="1444" t="s">
        <v>2</v>
      </c>
      <c r="AK7" s="1445" t="s">
        <v>2</v>
      </c>
      <c r="AL7" s="1446"/>
      <c r="AP7" s="1050" t="s">
        <v>1</v>
      </c>
      <c r="AQ7" s="1051" t="s">
        <v>2</v>
      </c>
      <c r="AR7" s="1052" t="s">
        <v>2</v>
      </c>
      <c r="AS7" s="1053" t="s">
        <v>2</v>
      </c>
      <c r="AT7" s="1054"/>
      <c r="AW7" s="1519" t="s">
        <v>1</v>
      </c>
      <c r="AX7" s="1520" t="s">
        <v>2</v>
      </c>
      <c r="AY7" s="1521" t="s">
        <v>2</v>
      </c>
      <c r="AZ7" s="1522"/>
      <c r="BA7" s="85"/>
    </row>
    <row r="8" spans="1:63" s="82" customFormat="1" x14ac:dyDescent="0.35">
      <c r="A8" s="813" t="s">
        <v>19</v>
      </c>
      <c r="B8" s="828" t="s">
        <v>34</v>
      </c>
      <c r="C8" s="829" t="s">
        <v>34</v>
      </c>
      <c r="G8" s="1228" t="s">
        <v>19</v>
      </c>
      <c r="H8" s="1243" t="s">
        <v>81</v>
      </c>
      <c r="I8" s="1244" t="s">
        <v>81</v>
      </c>
      <c r="N8" s="1156" t="s">
        <v>19</v>
      </c>
      <c r="O8" s="1171" t="s">
        <v>101</v>
      </c>
      <c r="P8" s="1172" t="s">
        <v>101</v>
      </c>
      <c r="U8" s="1612"/>
      <c r="V8" s="1613"/>
      <c r="W8" s="1614"/>
      <c r="X8" s="1594"/>
      <c r="Y8" s="1594"/>
      <c r="Z8" s="1594"/>
      <c r="AA8" s="1594"/>
      <c r="AB8" s="1615"/>
      <c r="AC8" s="1616"/>
      <c r="AD8" s="1617"/>
      <c r="AI8" s="1449" t="s">
        <v>19</v>
      </c>
      <c r="AJ8" s="1464" t="s">
        <v>84</v>
      </c>
      <c r="AK8" s="1465" t="s">
        <v>84</v>
      </c>
      <c r="AP8" s="1058" t="s">
        <v>19</v>
      </c>
      <c r="AQ8" s="1073" t="s">
        <v>117</v>
      </c>
      <c r="AR8" s="1074" t="s">
        <v>34</v>
      </c>
      <c r="AS8" s="1075" t="s">
        <v>34</v>
      </c>
      <c r="AW8" s="1525" t="s">
        <v>19</v>
      </c>
      <c r="AX8" s="1538" t="s">
        <v>84</v>
      </c>
      <c r="AY8" s="1539" t="s">
        <v>84</v>
      </c>
      <c r="AZ8" s="86"/>
    </row>
    <row r="9" spans="1:63" s="82" customFormat="1" x14ac:dyDescent="0.35">
      <c r="A9" s="814" t="s">
        <v>20</v>
      </c>
      <c r="B9" s="830" t="s">
        <v>34</v>
      </c>
      <c r="C9" s="831" t="s">
        <v>34</v>
      </c>
      <c r="G9" s="1229" t="s">
        <v>20</v>
      </c>
      <c r="H9" s="1245" t="s">
        <v>81</v>
      </c>
      <c r="I9" s="1246" t="s">
        <v>81</v>
      </c>
      <c r="N9" s="1157" t="s">
        <v>20</v>
      </c>
      <c r="O9" s="1173" t="s">
        <v>90</v>
      </c>
      <c r="P9" s="1174" t="s">
        <v>90</v>
      </c>
      <c r="U9" s="1618"/>
      <c r="V9" s="1619"/>
      <c r="W9" s="1620"/>
      <c r="X9" s="1594"/>
      <c r="Y9" s="1594"/>
      <c r="Z9" s="1594"/>
      <c r="AA9" s="1594"/>
      <c r="AB9" s="1621"/>
      <c r="AC9" s="1622"/>
      <c r="AD9" s="1623"/>
      <c r="AI9" s="1450" t="s">
        <v>20</v>
      </c>
      <c r="AJ9" s="1466" t="s">
        <v>82</v>
      </c>
      <c r="AK9" s="1467" t="s">
        <v>82</v>
      </c>
      <c r="AP9" s="1059" t="s">
        <v>20</v>
      </c>
      <c r="AQ9" s="1076" t="s">
        <v>81</v>
      </c>
      <c r="AR9" s="1077" t="s">
        <v>38</v>
      </c>
      <c r="AS9" s="1078" t="s">
        <v>34</v>
      </c>
      <c r="AW9" s="1526" t="s">
        <v>20</v>
      </c>
      <c r="AX9" s="1540" t="s">
        <v>85</v>
      </c>
      <c r="AY9" s="1541" t="s">
        <v>85</v>
      </c>
      <c r="AZ9" s="87"/>
    </row>
    <row r="10" spans="1:63" s="82" customFormat="1" x14ac:dyDescent="0.35">
      <c r="A10" s="815" t="s">
        <v>21</v>
      </c>
      <c r="B10" s="832" t="s">
        <v>38</v>
      </c>
      <c r="C10" s="833" t="s">
        <v>38</v>
      </c>
      <c r="G10" s="1230" t="s">
        <v>21</v>
      </c>
      <c r="H10" s="1247" t="s">
        <v>83</v>
      </c>
      <c r="I10" s="1248" t="s">
        <v>83</v>
      </c>
      <c r="N10" s="1158" t="s">
        <v>21</v>
      </c>
      <c r="O10" s="1175" t="s">
        <v>105</v>
      </c>
      <c r="P10" s="1176" t="s">
        <v>105</v>
      </c>
      <c r="U10" s="1624"/>
      <c r="V10" s="1625"/>
      <c r="W10" s="1626"/>
      <c r="X10" s="1594"/>
      <c r="Y10" s="1594"/>
      <c r="Z10" s="1594"/>
      <c r="AA10" s="1594"/>
      <c r="AB10" s="1627"/>
      <c r="AC10" s="1628"/>
      <c r="AD10" s="1629"/>
      <c r="AI10" s="1451" t="s">
        <v>21</v>
      </c>
      <c r="AJ10" s="1468" t="s">
        <v>83</v>
      </c>
      <c r="AK10" s="1469" t="s">
        <v>83</v>
      </c>
      <c r="AP10" s="1060" t="s">
        <v>21</v>
      </c>
      <c r="AQ10" s="1079" t="s">
        <v>117</v>
      </c>
      <c r="AR10" s="1080" t="s">
        <v>38</v>
      </c>
      <c r="AS10" s="1081" t="s">
        <v>38</v>
      </c>
      <c r="AW10" s="1527" t="s">
        <v>21</v>
      </c>
      <c r="AX10" s="1542" t="s">
        <v>85</v>
      </c>
      <c r="AY10" s="1543" t="s">
        <v>85</v>
      </c>
      <c r="AZ10" s="88"/>
    </row>
    <row r="11" spans="1:63" s="82" customFormat="1" x14ac:dyDescent="0.35">
      <c r="A11" s="816" t="s">
        <v>22</v>
      </c>
      <c r="B11" s="834" t="s">
        <v>34</v>
      </c>
      <c r="C11" s="835" t="s">
        <v>34</v>
      </c>
      <c r="G11" s="1231" t="s">
        <v>22</v>
      </c>
      <c r="H11" s="1249" t="s">
        <v>85</v>
      </c>
      <c r="I11" s="1250" t="s">
        <v>85</v>
      </c>
      <c r="N11" s="1159" t="s">
        <v>22</v>
      </c>
      <c r="O11" s="1177" t="s">
        <v>90</v>
      </c>
      <c r="P11" s="1178" t="s">
        <v>90</v>
      </c>
      <c r="U11" s="1630"/>
      <c r="V11" s="1631"/>
      <c r="W11" s="1632"/>
      <c r="X11" s="1594"/>
      <c r="Y11" s="1594"/>
      <c r="Z11" s="1594"/>
      <c r="AA11" s="1594"/>
      <c r="AB11" s="1633"/>
      <c r="AC11" s="1634"/>
      <c r="AD11" s="1635"/>
      <c r="AI11" s="1452" t="s">
        <v>22</v>
      </c>
      <c r="AJ11" s="1470" t="s">
        <v>120</v>
      </c>
      <c r="AK11" s="1471" t="s">
        <v>120</v>
      </c>
      <c r="AP11" s="1061" t="s">
        <v>22</v>
      </c>
      <c r="AQ11" s="1082" t="s">
        <v>117</v>
      </c>
      <c r="AR11" s="1083" t="s">
        <v>34</v>
      </c>
      <c r="AS11" s="1084" t="s">
        <v>34</v>
      </c>
      <c r="AW11" s="1528" t="s">
        <v>22</v>
      </c>
      <c r="AX11" s="1544" t="s">
        <v>85</v>
      </c>
      <c r="AY11" s="1545" t="s">
        <v>85</v>
      </c>
      <c r="AZ11" s="89"/>
    </row>
    <row r="12" spans="1:63" s="82" customFormat="1" x14ac:dyDescent="0.35">
      <c r="A12" s="817" t="s">
        <v>23</v>
      </c>
      <c r="B12" s="836" t="s">
        <v>34</v>
      </c>
      <c r="C12" s="837" t="s">
        <v>34</v>
      </c>
      <c r="G12" s="1232" t="s">
        <v>23</v>
      </c>
      <c r="H12" s="1251" t="s">
        <v>84</v>
      </c>
      <c r="I12" s="1252" t="s">
        <v>84</v>
      </c>
      <c r="N12" s="1160" t="s">
        <v>23</v>
      </c>
      <c r="O12" s="1179" t="s">
        <v>116</v>
      </c>
      <c r="P12" s="1180" t="s">
        <v>116</v>
      </c>
      <c r="U12" s="1636"/>
      <c r="V12" s="1637"/>
      <c r="W12" s="1638"/>
      <c r="X12" s="1594"/>
      <c r="Y12" s="1594"/>
      <c r="Z12" s="1594"/>
      <c r="AA12" s="1594"/>
      <c r="AB12" s="1639"/>
      <c r="AC12" s="1640"/>
      <c r="AD12" s="1641"/>
      <c r="AI12" s="1453" t="s">
        <v>23</v>
      </c>
      <c r="AJ12" s="1472" t="s">
        <v>84</v>
      </c>
      <c r="AK12" s="1473" t="s">
        <v>84</v>
      </c>
      <c r="AP12" s="1062" t="s">
        <v>23</v>
      </c>
      <c r="AQ12" s="1085" t="s">
        <v>81</v>
      </c>
      <c r="AR12" s="1086" t="s">
        <v>38</v>
      </c>
      <c r="AS12" s="1087" t="s">
        <v>34</v>
      </c>
      <c r="AW12" s="1529" t="s">
        <v>23</v>
      </c>
      <c r="AX12" s="1546" t="s">
        <v>81</v>
      </c>
      <c r="AY12" s="1547" t="s">
        <v>81</v>
      </c>
      <c r="AZ12" s="90"/>
    </row>
    <row r="13" spans="1:63" s="82" customFormat="1" x14ac:dyDescent="0.35">
      <c r="A13" s="818" t="s">
        <v>24</v>
      </c>
      <c r="B13" s="838" t="s">
        <v>35</v>
      </c>
      <c r="C13" s="839" t="s">
        <v>35</v>
      </c>
      <c r="G13" s="1233" t="s">
        <v>24</v>
      </c>
      <c r="H13" s="1253" t="s">
        <v>82</v>
      </c>
      <c r="I13" s="1254" t="s">
        <v>82</v>
      </c>
      <c r="N13" s="1161" t="s">
        <v>24</v>
      </c>
      <c r="O13" s="1181" t="s">
        <v>105</v>
      </c>
      <c r="P13" s="1182" t="s">
        <v>105</v>
      </c>
      <c r="U13" s="1642"/>
      <c r="V13" s="1643"/>
      <c r="W13" s="1644"/>
      <c r="X13" s="1594"/>
      <c r="Y13" s="1594"/>
      <c r="Z13" s="1594"/>
      <c r="AA13" s="1594"/>
      <c r="AB13" s="1645"/>
      <c r="AC13" s="1646"/>
      <c r="AD13" s="1647"/>
      <c r="AI13" s="1454" t="s">
        <v>24</v>
      </c>
      <c r="AJ13" s="1474" t="s">
        <v>120</v>
      </c>
      <c r="AK13" s="1475" t="s">
        <v>120</v>
      </c>
      <c r="AP13" s="1063" t="s">
        <v>24</v>
      </c>
      <c r="AQ13" s="1088" t="s">
        <v>117</v>
      </c>
      <c r="AR13" s="1089" t="s">
        <v>35</v>
      </c>
      <c r="AS13" s="1090" t="s">
        <v>35</v>
      </c>
      <c r="AW13" s="1530" t="s">
        <v>24</v>
      </c>
      <c r="AX13" s="1548" t="s">
        <v>85</v>
      </c>
      <c r="AY13" s="1549" t="s">
        <v>85</v>
      </c>
      <c r="AZ13" s="91"/>
    </row>
    <row r="14" spans="1:63" s="82" customFormat="1" x14ac:dyDescent="0.35">
      <c r="A14" s="819" t="s">
        <v>25</v>
      </c>
      <c r="B14" s="840" t="s">
        <v>34</v>
      </c>
      <c r="C14" s="841" t="s">
        <v>34</v>
      </c>
      <c r="G14" s="1234" t="s">
        <v>25</v>
      </c>
      <c r="H14" s="1255" t="s">
        <v>85</v>
      </c>
      <c r="I14" s="1256" t="s">
        <v>85</v>
      </c>
      <c r="N14" s="1162" t="s">
        <v>25</v>
      </c>
      <c r="O14" s="1183" t="s">
        <v>90</v>
      </c>
      <c r="P14" s="1184" t="s">
        <v>90</v>
      </c>
      <c r="U14" s="1648"/>
      <c r="V14" s="1649"/>
      <c r="W14" s="1650"/>
      <c r="X14" s="1594"/>
      <c r="Y14" s="1594"/>
      <c r="Z14" s="1594"/>
      <c r="AA14" s="1594"/>
      <c r="AB14" s="1651"/>
      <c r="AC14" s="1652"/>
      <c r="AD14" s="1653"/>
      <c r="AI14" s="1455" t="s">
        <v>25</v>
      </c>
      <c r="AJ14" s="1476" t="s">
        <v>86</v>
      </c>
      <c r="AK14" s="1477" t="s">
        <v>86</v>
      </c>
      <c r="AP14" s="1064" t="s">
        <v>25</v>
      </c>
      <c r="AQ14" s="1091" t="s">
        <v>117</v>
      </c>
      <c r="AR14" s="1092" t="s">
        <v>34</v>
      </c>
      <c r="AS14" s="1093" t="s">
        <v>34</v>
      </c>
      <c r="AW14" s="1531" t="s">
        <v>25</v>
      </c>
      <c r="AX14" s="1550" t="s">
        <v>81</v>
      </c>
      <c r="AY14" s="1551" t="s">
        <v>81</v>
      </c>
      <c r="AZ14" s="92"/>
    </row>
    <row r="15" spans="1:63" s="82" customFormat="1" x14ac:dyDescent="0.35">
      <c r="A15" s="820" t="s">
        <v>26</v>
      </c>
      <c r="B15" s="842" t="s">
        <v>34</v>
      </c>
      <c r="C15" s="843" t="s">
        <v>34</v>
      </c>
      <c r="G15" s="1235" t="s">
        <v>26</v>
      </c>
      <c r="H15" s="1257" t="s">
        <v>81</v>
      </c>
      <c r="I15" s="1258" t="s">
        <v>81</v>
      </c>
      <c r="N15" s="1163" t="s">
        <v>26</v>
      </c>
      <c r="O15" s="1185" t="s">
        <v>103</v>
      </c>
      <c r="P15" s="1186" t="s">
        <v>103</v>
      </c>
      <c r="U15" s="1654"/>
      <c r="V15" s="1655"/>
      <c r="W15" s="1656"/>
      <c r="X15" s="1594"/>
      <c r="Y15" s="1594"/>
      <c r="Z15" s="1594"/>
      <c r="AA15" s="1594"/>
      <c r="AB15" s="1657"/>
      <c r="AC15" s="1658"/>
      <c r="AD15" s="1659"/>
      <c r="AI15" s="1456" t="s">
        <v>26</v>
      </c>
      <c r="AJ15" s="1478" t="s">
        <v>95</v>
      </c>
      <c r="AK15" s="1479" t="s">
        <v>95</v>
      </c>
      <c r="AP15" s="1065" t="s">
        <v>26</v>
      </c>
      <c r="AQ15" s="1094" t="s">
        <v>117</v>
      </c>
      <c r="AR15" s="1095" t="s">
        <v>34</v>
      </c>
      <c r="AS15" s="1096" t="s">
        <v>34</v>
      </c>
      <c r="AW15" s="1532" t="s">
        <v>26</v>
      </c>
      <c r="AX15" s="1552" t="s">
        <v>85</v>
      </c>
      <c r="AY15" s="1553" t="s">
        <v>85</v>
      </c>
      <c r="AZ15" s="93"/>
      <c r="BA15" s="94"/>
    </row>
    <row r="16" spans="1:63" s="82" customFormat="1" x14ac:dyDescent="0.35">
      <c r="A16" s="821" t="s">
        <v>27</v>
      </c>
      <c r="B16" s="844" t="s">
        <v>34</v>
      </c>
      <c r="C16" s="845" t="s">
        <v>34</v>
      </c>
      <c r="G16" s="1236" t="s">
        <v>27</v>
      </c>
      <c r="H16" s="1259" t="s">
        <v>95</v>
      </c>
      <c r="I16" s="1260" t="s">
        <v>95</v>
      </c>
      <c r="N16" s="1164" t="s">
        <v>27</v>
      </c>
      <c r="O16" s="1187" t="s">
        <v>89</v>
      </c>
      <c r="P16" s="1188" t="s">
        <v>89</v>
      </c>
      <c r="U16" s="1660"/>
      <c r="V16" s="1661"/>
      <c r="W16" s="1662"/>
      <c r="X16" s="1594"/>
      <c r="Y16" s="1594"/>
      <c r="Z16" s="1594"/>
      <c r="AA16" s="1594"/>
      <c r="AB16" s="1663"/>
      <c r="AC16" s="1664"/>
      <c r="AD16" s="1665"/>
      <c r="AI16" s="1457" t="s">
        <v>27</v>
      </c>
      <c r="AJ16" s="1480" t="s">
        <v>80</v>
      </c>
      <c r="AK16" s="1481" t="s">
        <v>80</v>
      </c>
      <c r="AP16" s="1066" t="s">
        <v>27</v>
      </c>
      <c r="AQ16" s="1097" t="s">
        <v>117</v>
      </c>
      <c r="AR16" s="1098" t="s">
        <v>34</v>
      </c>
      <c r="AS16" s="1099" t="s">
        <v>34</v>
      </c>
      <c r="AW16" s="1533" t="s">
        <v>27</v>
      </c>
      <c r="AX16" s="1554" t="s">
        <v>81</v>
      </c>
      <c r="AY16" s="1555" t="s">
        <v>81</v>
      </c>
      <c r="AZ16" s="95"/>
      <c r="BA16" s="94"/>
    </row>
    <row r="17" spans="1:77" s="82" customFormat="1" x14ac:dyDescent="0.35">
      <c r="A17" s="822" t="s">
        <v>28</v>
      </c>
      <c r="B17" s="846" t="s">
        <v>34</v>
      </c>
      <c r="C17" s="847" t="s">
        <v>34</v>
      </c>
      <c r="G17" s="1237" t="s">
        <v>28</v>
      </c>
      <c r="H17" s="1261" t="s">
        <v>83</v>
      </c>
      <c r="I17" s="1262" t="s">
        <v>83</v>
      </c>
      <c r="N17" s="1165" t="s">
        <v>28</v>
      </c>
      <c r="O17" s="1189" t="s">
        <v>121</v>
      </c>
      <c r="P17" s="1190" t="s">
        <v>121</v>
      </c>
      <c r="U17" s="1666"/>
      <c r="V17" s="1667"/>
      <c r="W17" s="1668"/>
      <c r="X17" s="1594"/>
      <c r="Y17" s="1594"/>
      <c r="Z17" s="1594"/>
      <c r="AA17" s="1594"/>
      <c r="AB17" s="1669"/>
      <c r="AC17" s="1670"/>
      <c r="AD17" s="1671"/>
      <c r="AI17" s="1458" t="s">
        <v>28</v>
      </c>
      <c r="AJ17" s="1482" t="s">
        <v>34</v>
      </c>
      <c r="AK17" s="1483" t="s">
        <v>34</v>
      </c>
      <c r="AP17" s="1067" t="s">
        <v>28</v>
      </c>
      <c r="AQ17" s="1100" t="s">
        <v>85</v>
      </c>
      <c r="AR17" s="1101" t="s">
        <v>115</v>
      </c>
      <c r="AS17" s="1102" t="s">
        <v>34</v>
      </c>
      <c r="AW17" s="1534" t="s">
        <v>28</v>
      </c>
      <c r="AX17" s="1556" t="s">
        <v>84</v>
      </c>
      <c r="AY17" s="1557" t="s">
        <v>84</v>
      </c>
      <c r="AZ17" s="96"/>
    </row>
    <row r="18" spans="1:77" s="82" customFormat="1" x14ac:dyDescent="0.35">
      <c r="A18" s="823" t="s">
        <v>29</v>
      </c>
      <c r="B18" s="848" t="s">
        <v>35</v>
      </c>
      <c r="C18" s="849" t="s">
        <v>35</v>
      </c>
      <c r="D18" s="97"/>
      <c r="E18" s="98"/>
      <c r="F18" s="98"/>
      <c r="G18" s="1238" t="s">
        <v>29</v>
      </c>
      <c r="H18" s="1263" t="s">
        <v>85</v>
      </c>
      <c r="I18" s="1264" t="s">
        <v>85</v>
      </c>
      <c r="J18" s="97"/>
      <c r="K18" s="98"/>
      <c r="L18" s="98"/>
      <c r="M18" s="97"/>
      <c r="N18" s="1166" t="s">
        <v>29</v>
      </c>
      <c r="O18" s="1191" t="s">
        <v>99</v>
      </c>
      <c r="P18" s="1192" t="s">
        <v>99</v>
      </c>
      <c r="Q18" s="98"/>
      <c r="R18" s="98"/>
      <c r="S18" s="97"/>
      <c r="T18" s="98"/>
      <c r="U18" s="1672"/>
      <c r="V18" s="1673"/>
      <c r="W18" s="1674"/>
      <c r="X18" s="1675"/>
      <c r="Y18" s="1676"/>
      <c r="Z18" s="1675"/>
      <c r="AA18" s="1675"/>
      <c r="AB18" s="1677"/>
      <c r="AC18" s="1678"/>
      <c r="AD18" s="1679"/>
      <c r="AE18" s="97"/>
      <c r="AF18" s="98"/>
      <c r="AG18" s="98"/>
      <c r="AH18" s="97"/>
      <c r="AI18" s="1459" t="s">
        <v>29</v>
      </c>
      <c r="AJ18" s="1484" t="s">
        <v>91</v>
      </c>
      <c r="AK18" s="1485" t="s">
        <v>91</v>
      </c>
      <c r="AL18" s="98"/>
      <c r="AM18" s="98"/>
      <c r="AO18" s="97"/>
      <c r="AP18" s="1068" t="s">
        <v>29</v>
      </c>
      <c r="AQ18" s="1103" t="s">
        <v>117</v>
      </c>
      <c r="AR18" s="1104" t="s">
        <v>35</v>
      </c>
      <c r="AS18" s="1105" t="s">
        <v>35</v>
      </c>
      <c r="AW18" s="1535" t="s">
        <v>29</v>
      </c>
      <c r="AX18" s="1558" t="s">
        <v>85</v>
      </c>
      <c r="AY18" s="1559" t="s">
        <v>85</v>
      </c>
      <c r="AZ18" s="102"/>
    </row>
    <row r="19" spans="1:77" s="82" customFormat="1" x14ac:dyDescent="0.35">
      <c r="A19" s="824" t="s">
        <v>30</v>
      </c>
      <c r="B19" s="850" t="s">
        <v>34</v>
      </c>
      <c r="C19" s="851" t="s">
        <v>34</v>
      </c>
      <c r="D19" s="97"/>
      <c r="E19" s="98"/>
      <c r="F19" s="98"/>
      <c r="G19" s="1239" t="s">
        <v>30</v>
      </c>
      <c r="H19" s="1265" t="s">
        <v>81</v>
      </c>
      <c r="I19" s="1266" t="s">
        <v>81</v>
      </c>
      <c r="J19" s="97"/>
      <c r="K19" s="98"/>
      <c r="L19" s="98"/>
      <c r="M19" s="97"/>
      <c r="N19" s="1167" t="s">
        <v>30</v>
      </c>
      <c r="O19" s="1193" t="s">
        <v>121</v>
      </c>
      <c r="P19" s="1194" t="s">
        <v>121</v>
      </c>
      <c r="Q19" s="98"/>
      <c r="R19" s="98"/>
      <c r="S19" s="97"/>
      <c r="T19" s="98"/>
      <c r="U19" s="1672"/>
      <c r="V19" s="1673"/>
      <c r="W19" s="1674"/>
      <c r="X19" s="1675"/>
      <c r="Y19" s="1676"/>
      <c r="Z19" s="1675"/>
      <c r="AA19" s="1675"/>
      <c r="AB19" s="1677"/>
      <c r="AC19" s="1678"/>
      <c r="AD19" s="1679"/>
      <c r="AE19" s="97"/>
      <c r="AF19" s="98"/>
      <c r="AG19" s="98"/>
      <c r="AH19" s="97"/>
      <c r="AI19" s="1460" t="s">
        <v>30</v>
      </c>
      <c r="AJ19" s="1486" t="s">
        <v>95</v>
      </c>
      <c r="AK19" s="1487" t="s">
        <v>95</v>
      </c>
      <c r="AL19" s="98"/>
      <c r="AM19" s="98"/>
      <c r="AO19" s="97"/>
      <c r="AP19" s="1069" t="s">
        <v>30</v>
      </c>
      <c r="AQ19" s="1106" t="s">
        <v>84</v>
      </c>
      <c r="AR19" s="1107" t="s">
        <v>94</v>
      </c>
      <c r="AS19" s="1108" t="s">
        <v>34</v>
      </c>
      <c r="AW19" s="1536" t="s">
        <v>30</v>
      </c>
      <c r="AX19" s="1560" t="s">
        <v>85</v>
      </c>
      <c r="AY19" s="1561" t="s">
        <v>85</v>
      </c>
      <c r="AZ19" s="102"/>
    </row>
    <row r="20" spans="1:77" s="82" customFormat="1" x14ac:dyDescent="0.35">
      <c r="A20" s="825" t="s">
        <v>31</v>
      </c>
      <c r="B20" s="852" t="s">
        <v>34</v>
      </c>
      <c r="C20" s="853" t="s">
        <v>34</v>
      </c>
      <c r="D20" s="97"/>
      <c r="E20" s="98"/>
      <c r="F20" s="98"/>
      <c r="G20" s="1240" t="s">
        <v>31</v>
      </c>
      <c r="H20" s="1267" t="s">
        <v>95</v>
      </c>
      <c r="I20" s="1268" t="s">
        <v>95</v>
      </c>
      <c r="J20" s="97"/>
      <c r="K20" s="98"/>
      <c r="L20" s="98"/>
      <c r="M20" s="97"/>
      <c r="N20" s="1168" t="s">
        <v>31</v>
      </c>
      <c r="O20" s="1195" t="s">
        <v>105</v>
      </c>
      <c r="P20" s="1196" t="s">
        <v>105</v>
      </c>
      <c r="Q20" s="98"/>
      <c r="R20" s="98"/>
      <c r="S20" s="97"/>
      <c r="T20" s="98"/>
      <c r="U20" s="1672"/>
      <c r="V20" s="1673"/>
      <c r="W20" s="1674"/>
      <c r="X20" s="1675"/>
      <c r="Y20" s="1676"/>
      <c r="Z20" s="1675"/>
      <c r="AA20" s="1675"/>
      <c r="AB20" s="1677"/>
      <c r="AC20" s="1678"/>
      <c r="AD20" s="1679"/>
      <c r="AE20" s="97"/>
      <c r="AF20" s="98"/>
      <c r="AG20" s="98"/>
      <c r="AH20" s="97"/>
      <c r="AI20" s="1461" t="s">
        <v>31</v>
      </c>
      <c r="AJ20" s="1488" t="s">
        <v>91</v>
      </c>
      <c r="AK20" s="1489" t="s">
        <v>91</v>
      </c>
      <c r="AL20" s="98"/>
      <c r="AM20" s="98"/>
      <c r="AO20" s="97"/>
      <c r="AP20" s="1070" t="s">
        <v>31</v>
      </c>
      <c r="AQ20" s="1109" t="s">
        <v>81</v>
      </c>
      <c r="AR20" s="1110" t="s">
        <v>38</v>
      </c>
      <c r="AS20" s="1111" t="s">
        <v>34</v>
      </c>
      <c r="AW20" s="1537" t="s">
        <v>31</v>
      </c>
      <c r="AX20" s="1562" t="s">
        <v>85</v>
      </c>
      <c r="AY20" s="1563" t="s">
        <v>85</v>
      </c>
      <c r="AZ20" s="102"/>
    </row>
    <row r="21" spans="1:77" s="82" customFormat="1" x14ac:dyDescent="0.35">
      <c r="A21" s="826" t="s">
        <v>32</v>
      </c>
      <c r="B21" s="854" t="s">
        <v>34</v>
      </c>
      <c r="C21" s="855" t="s">
        <v>34</v>
      </c>
      <c r="D21" s="97"/>
      <c r="E21" s="98"/>
      <c r="F21" s="98"/>
      <c r="G21" s="1241" t="s">
        <v>32</v>
      </c>
      <c r="H21" s="1269" t="s">
        <v>85</v>
      </c>
      <c r="I21" s="1270" t="s">
        <v>85</v>
      </c>
      <c r="J21" s="97"/>
      <c r="K21" s="98"/>
      <c r="L21" s="98"/>
      <c r="M21" s="97"/>
      <c r="N21" s="1169" t="s">
        <v>32</v>
      </c>
      <c r="O21" s="1197" t="s">
        <v>90</v>
      </c>
      <c r="P21" s="1198" t="s">
        <v>90</v>
      </c>
      <c r="Q21" s="98"/>
      <c r="R21" s="98"/>
      <c r="S21" s="97"/>
      <c r="T21" s="98"/>
      <c r="U21" s="1672"/>
      <c r="V21" s="1673"/>
      <c r="W21" s="1674"/>
      <c r="X21" s="1675"/>
      <c r="Y21" s="1676"/>
      <c r="Z21" s="1675"/>
      <c r="AA21" s="1675"/>
      <c r="AB21" s="1677"/>
      <c r="AC21" s="1678"/>
      <c r="AD21" s="1679"/>
      <c r="AE21" s="97"/>
      <c r="AF21" s="98"/>
      <c r="AG21" s="98"/>
      <c r="AH21" s="97"/>
      <c r="AI21" s="1462" t="s">
        <v>32</v>
      </c>
      <c r="AJ21" s="1490" t="s">
        <v>84</v>
      </c>
      <c r="AK21" s="1491" t="s">
        <v>84</v>
      </c>
      <c r="AL21" s="98"/>
      <c r="AM21" s="98"/>
      <c r="AO21" s="97"/>
      <c r="AP21" s="1071" t="s">
        <v>32</v>
      </c>
      <c r="AQ21" s="1112" t="s">
        <v>117</v>
      </c>
      <c r="AR21" s="1113" t="s">
        <v>34</v>
      </c>
      <c r="AS21" s="1114" t="s">
        <v>34</v>
      </c>
      <c r="AW21" s="1564" t="s">
        <v>0</v>
      </c>
      <c r="AX21" s="1565" t="s">
        <v>119</v>
      </c>
      <c r="AY21" s="1566" t="s">
        <v>119</v>
      </c>
      <c r="AZ21" s="102"/>
    </row>
    <row r="22" spans="1:77" s="82" customFormat="1" x14ac:dyDescent="0.35">
      <c r="A22" s="827" t="s">
        <v>33</v>
      </c>
      <c r="B22" s="856" t="s">
        <v>35</v>
      </c>
      <c r="C22" s="857" t="s">
        <v>35</v>
      </c>
      <c r="D22" s="97"/>
      <c r="E22" s="98"/>
      <c r="F22" s="98"/>
      <c r="G22" s="1242" t="s">
        <v>33</v>
      </c>
      <c r="H22" s="1271" t="s">
        <v>85</v>
      </c>
      <c r="I22" s="1272" t="s">
        <v>85</v>
      </c>
      <c r="J22" s="97"/>
      <c r="K22" s="98"/>
      <c r="L22" s="98"/>
      <c r="M22" s="97"/>
      <c r="N22" s="1170" t="s">
        <v>33</v>
      </c>
      <c r="O22" s="1199" t="s">
        <v>121</v>
      </c>
      <c r="P22" s="1200" t="s">
        <v>121</v>
      </c>
      <c r="Q22" s="98"/>
      <c r="R22" s="98"/>
      <c r="S22" s="97"/>
      <c r="T22" s="98"/>
      <c r="U22" s="1672"/>
      <c r="V22" s="1673"/>
      <c r="W22" s="1674"/>
      <c r="X22" s="1675"/>
      <c r="Y22" s="1676"/>
      <c r="Z22" s="1675"/>
      <c r="AA22" s="1675"/>
      <c r="AB22" s="1677"/>
      <c r="AC22" s="1678"/>
      <c r="AD22" s="1679"/>
      <c r="AE22" s="97"/>
      <c r="AF22" s="98"/>
      <c r="AG22" s="98"/>
      <c r="AH22" s="97"/>
      <c r="AI22" s="1463" t="s">
        <v>33</v>
      </c>
      <c r="AJ22" s="1492" t="s">
        <v>81</v>
      </c>
      <c r="AK22" s="1493" t="s">
        <v>81</v>
      </c>
      <c r="AL22" s="98"/>
      <c r="AM22" s="98"/>
      <c r="AO22" s="97"/>
      <c r="AP22" s="1072" t="s">
        <v>33</v>
      </c>
      <c r="AQ22" s="1115" t="s">
        <v>81</v>
      </c>
      <c r="AR22" s="1116" t="s">
        <v>34</v>
      </c>
      <c r="AS22" s="1117" t="s">
        <v>35</v>
      </c>
      <c r="AW22" s="1567"/>
      <c r="AX22" s="1568"/>
      <c r="AY22" s="1569"/>
      <c r="AZ22" s="102"/>
    </row>
    <row r="23" spans="1:77" s="82" customFormat="1" x14ac:dyDescent="0.35">
      <c r="A23" s="858" t="s">
        <v>0</v>
      </c>
      <c r="B23" s="859" t="s">
        <v>39</v>
      </c>
      <c r="C23" s="860" t="s">
        <v>39</v>
      </c>
      <c r="D23" s="97"/>
      <c r="E23" s="98"/>
      <c r="F23" s="98"/>
      <c r="G23" s="1273" t="s">
        <v>0</v>
      </c>
      <c r="H23" s="1274" t="s">
        <v>118</v>
      </c>
      <c r="I23" s="1275" t="s">
        <v>118</v>
      </c>
      <c r="J23" s="97"/>
      <c r="K23" s="98"/>
      <c r="L23" s="98"/>
      <c r="M23" s="97"/>
      <c r="N23" s="1201" t="s">
        <v>0</v>
      </c>
      <c r="O23" s="1202" t="s">
        <v>123</v>
      </c>
      <c r="P23" s="1203" t="s">
        <v>123</v>
      </c>
      <c r="Q23" s="98"/>
      <c r="R23" s="98"/>
      <c r="S23" s="97"/>
      <c r="T23" s="98"/>
      <c r="U23" s="1672"/>
      <c r="V23" s="1673"/>
      <c r="W23" s="1674"/>
      <c r="X23" s="1675"/>
      <c r="Y23" s="1676"/>
      <c r="Z23" s="1675"/>
      <c r="AA23" s="1675"/>
      <c r="AB23" s="1677"/>
      <c r="AC23" s="1678"/>
      <c r="AD23" s="1679"/>
      <c r="AE23" s="97"/>
      <c r="AF23" s="98"/>
      <c r="AG23" s="98"/>
      <c r="AH23" s="97"/>
      <c r="AI23" s="1494" t="s">
        <v>0</v>
      </c>
      <c r="AJ23" s="1495" t="s">
        <v>126</v>
      </c>
      <c r="AK23" s="1496" t="s">
        <v>126</v>
      </c>
      <c r="AL23" s="98"/>
      <c r="AM23" s="98"/>
      <c r="AO23" s="97"/>
      <c r="AP23" s="1118" t="s">
        <v>0</v>
      </c>
      <c r="AQ23" s="1119" t="s">
        <v>86</v>
      </c>
      <c r="AR23" s="1120" t="s">
        <v>122</v>
      </c>
      <c r="AS23" s="1121" t="s">
        <v>39</v>
      </c>
      <c r="AW23" s="99"/>
      <c r="AX23" s="100"/>
      <c r="AY23" s="101"/>
      <c r="AZ23" s="102"/>
    </row>
    <row r="24" spans="1:77" s="82" customFormat="1" x14ac:dyDescent="0.35">
      <c r="A24" s="861"/>
      <c r="B24" s="862"/>
      <c r="C24" s="863"/>
      <c r="E24" s="97"/>
      <c r="F24" s="98"/>
      <c r="G24" s="1276"/>
      <c r="H24" s="1277"/>
      <c r="I24" s="1278"/>
      <c r="J24" s="98"/>
      <c r="K24" s="98"/>
      <c r="M24" s="97"/>
      <c r="N24" s="1204"/>
      <c r="O24" s="1205"/>
      <c r="P24" s="1206"/>
      <c r="Q24" s="97"/>
      <c r="R24" s="98"/>
      <c r="S24" s="98"/>
      <c r="U24" s="1680"/>
      <c r="V24" s="1681"/>
      <c r="W24" s="1682"/>
      <c r="X24" s="1594"/>
      <c r="Y24" s="1676"/>
      <c r="Z24" s="1675"/>
      <c r="AA24" s="1675"/>
      <c r="AB24" s="1683"/>
      <c r="AC24" s="1684"/>
      <c r="AD24" s="1685"/>
      <c r="AE24" s="98"/>
      <c r="AG24" s="97"/>
      <c r="AH24" s="98"/>
      <c r="AI24" s="1497"/>
      <c r="AJ24" s="1498"/>
      <c r="AK24" s="1499"/>
      <c r="AL24" s="98"/>
      <c r="AM24" s="98"/>
      <c r="AO24" s="97"/>
      <c r="AP24" s="1122"/>
      <c r="AQ24" s="1123"/>
      <c r="AR24" s="1124"/>
      <c r="AS24" s="1125"/>
      <c r="AT24" s="98"/>
      <c r="AU24" s="98"/>
      <c r="AV24" s="97"/>
      <c r="AW24" s="103"/>
      <c r="AX24" s="104"/>
      <c r="AY24" s="105"/>
      <c r="AZ24" s="106"/>
    </row>
    <row r="25" spans="1:77" s="82" customFormat="1" x14ac:dyDescent="0.35">
      <c r="A25" s="107"/>
      <c r="B25" s="108"/>
      <c r="C25" s="109"/>
      <c r="G25" s="110"/>
      <c r="H25" s="111"/>
      <c r="I25" s="112"/>
      <c r="N25" s="113"/>
      <c r="O25" s="114"/>
      <c r="P25" s="115"/>
      <c r="U25" s="1686"/>
      <c r="V25" s="1687"/>
      <c r="W25" s="1688"/>
      <c r="X25" s="1594"/>
      <c r="Y25" s="1594"/>
      <c r="Z25" s="1594"/>
      <c r="AA25" s="1594"/>
      <c r="AB25" s="1689"/>
      <c r="AC25" s="1690"/>
      <c r="AD25" s="1691"/>
      <c r="AI25" s="116"/>
      <c r="AJ25" s="117"/>
      <c r="AK25" s="118"/>
      <c r="AP25" s="119"/>
      <c r="AQ25" s="120"/>
      <c r="AR25" s="121"/>
      <c r="AS25" s="122"/>
      <c r="AW25" s="123"/>
      <c r="AX25" s="124"/>
      <c r="AY25" s="125"/>
      <c r="AZ25" s="126"/>
    </row>
    <row r="26" spans="1:77" s="82" customFormat="1" x14ac:dyDescent="0.35">
      <c r="A26" s="127"/>
      <c r="B26" s="128"/>
      <c r="C26" s="129"/>
      <c r="G26" s="130"/>
      <c r="H26" s="131"/>
      <c r="I26" s="132"/>
      <c r="N26" s="133"/>
      <c r="O26" s="134"/>
      <c r="P26" s="135"/>
      <c r="U26" s="1692"/>
      <c r="V26" s="1693"/>
      <c r="W26" s="1694"/>
      <c r="X26" s="1594"/>
      <c r="Y26" s="1594"/>
      <c r="Z26" s="1594"/>
      <c r="AA26" s="1594"/>
      <c r="AB26" s="1695"/>
      <c r="AC26" s="1696"/>
      <c r="AD26" s="1697"/>
      <c r="AI26" s="136"/>
      <c r="AJ26" s="137"/>
      <c r="AK26" s="138"/>
      <c r="AP26" s="139"/>
      <c r="AQ26" s="140"/>
      <c r="AR26" s="141"/>
      <c r="AS26" s="142"/>
      <c r="AW26" s="143"/>
      <c r="AX26" s="144"/>
      <c r="AY26" s="145"/>
      <c r="AZ26" s="146"/>
    </row>
    <row r="27" spans="1:77" s="82" customFormat="1" x14ac:dyDescent="0.35">
      <c r="A27" s="149"/>
      <c r="B27" s="150"/>
      <c r="C27" s="151"/>
      <c r="G27" s="147"/>
      <c r="H27" s="148"/>
      <c r="I27" s="148"/>
      <c r="N27" s="152"/>
      <c r="O27" s="153"/>
      <c r="P27" s="154"/>
      <c r="U27" s="1698"/>
      <c r="V27" s="1699"/>
      <c r="W27" s="1700"/>
      <c r="X27" s="1594"/>
      <c r="Y27" s="1594"/>
      <c r="Z27" s="1594"/>
      <c r="AA27" s="1594"/>
      <c r="AB27" s="1701"/>
      <c r="AC27" s="1702"/>
      <c r="AD27" s="1703"/>
      <c r="AI27" s="155"/>
      <c r="AJ27" s="156"/>
      <c r="AK27" s="157"/>
      <c r="AP27" s="158"/>
      <c r="AQ27" s="159"/>
      <c r="AR27" s="160"/>
      <c r="AS27" s="161"/>
      <c r="AW27" s="162"/>
      <c r="AX27" s="163"/>
      <c r="AY27" s="164"/>
      <c r="AZ27" s="165"/>
    </row>
    <row r="28" spans="1:77" s="82" customFormat="1" x14ac:dyDescent="0.35">
      <c r="A28" s="166"/>
      <c r="B28" s="166"/>
      <c r="C28" s="166"/>
      <c r="G28" s="166"/>
      <c r="H28" s="166"/>
      <c r="I28" s="166"/>
      <c r="N28" s="166"/>
      <c r="O28" s="166"/>
      <c r="P28" s="166"/>
      <c r="U28" s="1704"/>
      <c r="V28" s="1704"/>
      <c r="W28" s="1704"/>
      <c r="X28" s="1594"/>
      <c r="Y28" s="1594"/>
      <c r="Z28" s="1594"/>
      <c r="AA28" s="1594"/>
      <c r="AB28" s="1704"/>
      <c r="AC28" s="1704"/>
      <c r="AD28" s="1704"/>
      <c r="AI28" s="166"/>
      <c r="AJ28" s="166"/>
      <c r="AK28" s="166"/>
      <c r="AP28" s="166"/>
      <c r="AQ28" s="166"/>
      <c r="AR28" s="166"/>
      <c r="AS28" s="166"/>
      <c r="AW28" s="166"/>
      <c r="AX28" s="166"/>
      <c r="AY28" s="166"/>
      <c r="AZ28" s="166"/>
    </row>
    <row r="29" spans="1:77" s="36" customFormat="1" ht="16" thickBot="1" x14ac:dyDescent="0.4">
      <c r="A29" s="522" t="str">
        <f>'Cycle Précédent'!C31</f>
        <v>Site 2</v>
      </c>
      <c r="B29" s="35"/>
      <c r="C29" s="35"/>
      <c r="D29" s="35"/>
      <c r="E29" s="35"/>
      <c r="F29" s="35"/>
      <c r="G29" s="522" t="str">
        <f>$A$29</f>
        <v>Site 2</v>
      </c>
      <c r="H29" s="35"/>
      <c r="I29" s="35"/>
      <c r="J29" s="35"/>
      <c r="K29" s="35"/>
      <c r="L29" s="35"/>
      <c r="M29" s="35"/>
      <c r="N29" s="522" t="str">
        <f>$A$29</f>
        <v>Site 2</v>
      </c>
      <c r="O29" s="35"/>
      <c r="P29" s="35"/>
      <c r="Q29" s="35"/>
      <c r="R29" s="35"/>
      <c r="S29" s="35"/>
      <c r="T29" s="35"/>
      <c r="U29" s="1589"/>
      <c r="V29" s="1590"/>
      <c r="W29" s="1590"/>
      <c r="X29" s="1590"/>
      <c r="Y29" s="1590"/>
      <c r="Z29" s="1590"/>
      <c r="AA29" s="1590"/>
      <c r="AB29" s="1589"/>
      <c r="AC29" s="1590"/>
      <c r="AD29" s="1590"/>
      <c r="AE29" s="35"/>
      <c r="AF29" s="35"/>
      <c r="AG29" s="35"/>
      <c r="AH29" s="35"/>
      <c r="AI29" s="522" t="str">
        <f>$A$29</f>
        <v>Site 2</v>
      </c>
      <c r="AJ29" s="35"/>
      <c r="AK29" s="35"/>
      <c r="AL29" s="35"/>
      <c r="AM29" s="35"/>
      <c r="AN29" s="35"/>
      <c r="AO29" s="35"/>
      <c r="AP29" s="522" t="str">
        <f>$A$29</f>
        <v>Site 2</v>
      </c>
      <c r="AQ29" s="35"/>
      <c r="AR29" s="35"/>
      <c r="AS29" s="35"/>
      <c r="AT29" s="35"/>
      <c r="AU29" s="35"/>
      <c r="AV29" s="35"/>
      <c r="AW29" s="522" t="str">
        <f>$A$29</f>
        <v>Site 2</v>
      </c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77" s="82" customFormat="1" x14ac:dyDescent="0.35">
      <c r="A30" s="871"/>
      <c r="B30" s="1738" t="s">
        <v>141</v>
      </c>
      <c r="C30" s="872"/>
      <c r="G30" s="1286"/>
      <c r="H30" s="1287" t="s">
        <v>79</v>
      </c>
      <c r="I30" s="1288"/>
      <c r="N30" s="1153"/>
      <c r="O30" s="1154" t="s">
        <v>79</v>
      </c>
      <c r="P30" s="1155"/>
      <c r="U30" s="1591"/>
      <c r="V30" s="1592"/>
      <c r="W30" s="1593"/>
      <c r="X30" s="1594"/>
      <c r="Y30" s="1594"/>
      <c r="Z30" s="1594"/>
      <c r="AA30" s="1594"/>
      <c r="AB30" s="1595"/>
      <c r="AC30" s="1596"/>
      <c r="AD30" s="1597"/>
      <c r="AI30" s="1447"/>
      <c r="AJ30" s="1753" t="s">
        <v>141</v>
      </c>
      <c r="AK30" s="1448"/>
      <c r="AP30" s="1055"/>
      <c r="AQ30" s="1056"/>
      <c r="AR30" s="1756" t="s">
        <v>151</v>
      </c>
      <c r="AS30" s="1057"/>
      <c r="AW30" s="1523"/>
      <c r="AX30" s="1754" t="s">
        <v>152</v>
      </c>
      <c r="AY30" s="1524"/>
      <c r="AZ30" s="167"/>
    </row>
    <row r="31" spans="1:77" s="82" customFormat="1" x14ac:dyDescent="0.35">
      <c r="A31" s="1737" t="s">
        <v>144</v>
      </c>
      <c r="B31" s="864" t="s">
        <v>96</v>
      </c>
      <c r="C31" s="865" t="s">
        <v>0</v>
      </c>
      <c r="D31" s="866"/>
      <c r="G31" s="1736" t="s">
        <v>143</v>
      </c>
      <c r="H31" s="1279" t="s">
        <v>40</v>
      </c>
      <c r="I31" s="1280" t="s">
        <v>0</v>
      </c>
      <c r="J31" s="1281"/>
      <c r="N31" s="1751" t="s">
        <v>143</v>
      </c>
      <c r="O31" s="1146" t="s">
        <v>37</v>
      </c>
      <c r="P31" s="1147" t="s">
        <v>0</v>
      </c>
      <c r="Q31" s="1148"/>
      <c r="U31" s="1598"/>
      <c r="V31" s="1599"/>
      <c r="W31" s="1600"/>
      <c r="X31" s="1601"/>
      <c r="Y31" s="1594"/>
      <c r="Z31" s="1594"/>
      <c r="AA31" s="1594"/>
      <c r="AB31" s="1602"/>
      <c r="AC31" s="1603"/>
      <c r="AD31" s="1604"/>
      <c r="AE31" s="780"/>
      <c r="AI31" s="1752" t="s">
        <v>144</v>
      </c>
      <c r="AJ31" s="1440" t="s">
        <v>87</v>
      </c>
      <c r="AK31" s="1441" t="s">
        <v>0</v>
      </c>
      <c r="AL31" s="1500"/>
      <c r="AP31" s="1752" t="s">
        <v>144</v>
      </c>
      <c r="AQ31" s="1046" t="s">
        <v>88</v>
      </c>
      <c r="AR31" s="1047" t="s">
        <v>87</v>
      </c>
      <c r="AS31" s="1048" t="s">
        <v>0</v>
      </c>
      <c r="AT31" s="1126"/>
      <c r="AW31" s="1755" t="s">
        <v>153</v>
      </c>
      <c r="AX31" s="1516" t="s">
        <v>87</v>
      </c>
      <c r="AY31" s="1517" t="s">
        <v>0</v>
      </c>
      <c r="AZ31" s="1570"/>
      <c r="BA31" s="168"/>
    </row>
    <row r="32" spans="1:77" s="82" customFormat="1" x14ac:dyDescent="0.35">
      <c r="A32" s="867" t="s">
        <v>1</v>
      </c>
      <c r="B32" s="868" t="s">
        <v>2</v>
      </c>
      <c r="C32" s="869" t="s">
        <v>2</v>
      </c>
      <c r="D32" s="870"/>
      <c r="G32" s="1282" t="s">
        <v>1</v>
      </c>
      <c r="H32" s="1283" t="s">
        <v>2</v>
      </c>
      <c r="I32" s="1284" t="s">
        <v>2</v>
      </c>
      <c r="J32" s="1285"/>
      <c r="N32" s="1149" t="s">
        <v>1</v>
      </c>
      <c r="O32" s="1150" t="s">
        <v>2</v>
      </c>
      <c r="P32" s="1151" t="s">
        <v>2</v>
      </c>
      <c r="Q32" s="1152"/>
      <c r="U32" s="1605"/>
      <c r="V32" s="1606"/>
      <c r="W32" s="1607"/>
      <c r="X32" s="1608"/>
      <c r="Y32" s="1594"/>
      <c r="Z32" s="1594"/>
      <c r="AA32" s="1594"/>
      <c r="AB32" s="1609"/>
      <c r="AC32" s="1610"/>
      <c r="AD32" s="1611"/>
      <c r="AE32" s="781"/>
      <c r="AI32" s="1443" t="s">
        <v>1</v>
      </c>
      <c r="AJ32" s="1444" t="s">
        <v>2</v>
      </c>
      <c r="AK32" s="1445" t="s">
        <v>2</v>
      </c>
      <c r="AL32" s="1501"/>
      <c r="AP32" s="1050" t="s">
        <v>1</v>
      </c>
      <c r="AQ32" s="1051" t="s">
        <v>2</v>
      </c>
      <c r="AR32" s="1052" t="s">
        <v>2</v>
      </c>
      <c r="AS32" s="1053" t="s">
        <v>2</v>
      </c>
      <c r="AT32" s="1127"/>
      <c r="AW32" s="1519" t="s">
        <v>1</v>
      </c>
      <c r="AX32" s="1520" t="s">
        <v>2</v>
      </c>
      <c r="AY32" s="1521" t="s">
        <v>2</v>
      </c>
      <c r="AZ32" s="1571"/>
      <c r="BA32" s="169"/>
    </row>
    <row r="33" spans="1:52" s="82" customFormat="1" x14ac:dyDescent="0.35">
      <c r="A33" s="873" t="s">
        <v>4</v>
      </c>
      <c r="B33" s="888" t="s">
        <v>34</v>
      </c>
      <c r="C33" s="889" t="s">
        <v>34</v>
      </c>
      <c r="G33" s="1289" t="s">
        <v>4</v>
      </c>
      <c r="H33" s="1300" t="s">
        <v>120</v>
      </c>
      <c r="I33" s="1301" t="s">
        <v>120</v>
      </c>
      <c r="N33" s="1156" t="s">
        <v>19</v>
      </c>
      <c r="O33" s="1171" t="s">
        <v>101</v>
      </c>
      <c r="P33" s="1172" t="s">
        <v>101</v>
      </c>
      <c r="U33" s="1612"/>
      <c r="V33" s="1613"/>
      <c r="W33" s="1614"/>
      <c r="X33" s="1594"/>
      <c r="Y33" s="1594"/>
      <c r="Z33" s="1594"/>
      <c r="AA33" s="1594"/>
      <c r="AB33" s="1615"/>
      <c r="AC33" s="1616"/>
      <c r="AD33" s="1617"/>
      <c r="AI33" s="1449" t="s">
        <v>19</v>
      </c>
      <c r="AJ33" s="1464" t="s">
        <v>84</v>
      </c>
      <c r="AK33" s="1465" t="s">
        <v>84</v>
      </c>
      <c r="AP33" s="1058" t="s">
        <v>19</v>
      </c>
      <c r="AQ33" s="1073" t="s">
        <v>117</v>
      </c>
      <c r="AR33" s="1074" t="s">
        <v>34</v>
      </c>
      <c r="AS33" s="1075" t="s">
        <v>34</v>
      </c>
      <c r="AW33" s="1525" t="s">
        <v>19</v>
      </c>
      <c r="AX33" s="1538" t="s">
        <v>84</v>
      </c>
      <c r="AY33" s="1539" t="s">
        <v>84</v>
      </c>
      <c r="AZ33" s="170"/>
    </row>
    <row r="34" spans="1:52" s="82" customFormat="1" ht="15" thickBot="1" x14ac:dyDescent="0.4">
      <c r="A34" s="874" t="s">
        <v>5</v>
      </c>
      <c r="B34" s="890" t="s">
        <v>35</v>
      </c>
      <c r="C34" s="891" t="s">
        <v>35</v>
      </c>
      <c r="G34" s="1290" t="s">
        <v>5</v>
      </c>
      <c r="H34" s="1302" t="s">
        <v>85</v>
      </c>
      <c r="I34" s="1303" t="s">
        <v>85</v>
      </c>
      <c r="N34" s="1157" t="s">
        <v>20</v>
      </c>
      <c r="O34" s="1173" t="s">
        <v>90</v>
      </c>
      <c r="P34" s="1174" t="s">
        <v>90</v>
      </c>
      <c r="U34" s="1618"/>
      <c r="V34" s="1619"/>
      <c r="W34" s="1620"/>
      <c r="X34" s="1594"/>
      <c r="Y34" s="1594"/>
      <c r="Z34" s="1594"/>
      <c r="AA34" s="1594"/>
      <c r="AB34" s="1621"/>
      <c r="AC34" s="1622"/>
      <c r="AD34" s="1623"/>
      <c r="AI34" s="1450" t="s">
        <v>20</v>
      </c>
      <c r="AJ34" s="1466" t="s">
        <v>82</v>
      </c>
      <c r="AK34" s="1467" t="s">
        <v>82</v>
      </c>
      <c r="AP34" s="1059" t="s">
        <v>20</v>
      </c>
      <c r="AQ34" s="1076" t="s">
        <v>81</v>
      </c>
      <c r="AR34" s="1077" t="s">
        <v>38</v>
      </c>
      <c r="AS34" s="1078" t="s">
        <v>34</v>
      </c>
      <c r="AW34" s="1526" t="s">
        <v>20</v>
      </c>
      <c r="AX34" s="1540" t="s">
        <v>85</v>
      </c>
      <c r="AY34" s="1541" t="s">
        <v>85</v>
      </c>
      <c r="AZ34" s="171"/>
    </row>
    <row r="35" spans="1:52" s="82" customFormat="1" ht="15" thickBot="1" x14ac:dyDescent="0.4">
      <c r="A35" s="875" t="s">
        <v>6</v>
      </c>
      <c r="B35" s="892" t="s">
        <v>34</v>
      </c>
      <c r="C35" s="893" t="s">
        <v>34</v>
      </c>
      <c r="G35" s="1291" t="s">
        <v>7</v>
      </c>
      <c r="H35" s="1304" t="s">
        <v>120</v>
      </c>
      <c r="I35" s="1305" t="s">
        <v>120</v>
      </c>
      <c r="N35" s="1158" t="s">
        <v>21</v>
      </c>
      <c r="O35" s="1175" t="s">
        <v>105</v>
      </c>
      <c r="P35" s="1176" t="s">
        <v>105</v>
      </c>
      <c r="U35" s="1624"/>
      <c r="V35" s="1625"/>
      <c r="W35" s="1626"/>
      <c r="X35" s="1594"/>
      <c r="Y35" s="1594"/>
      <c r="Z35" s="1594"/>
      <c r="AA35" s="1594"/>
      <c r="AB35" s="1627"/>
      <c r="AC35" s="1628"/>
      <c r="AD35" s="1629"/>
      <c r="AI35" s="1451" t="s">
        <v>21</v>
      </c>
      <c r="AJ35" s="1468" t="s">
        <v>83</v>
      </c>
      <c r="AK35" s="1469" t="s">
        <v>83</v>
      </c>
      <c r="AP35" s="1060" t="s">
        <v>21</v>
      </c>
      <c r="AQ35" s="1079" t="s">
        <v>117</v>
      </c>
      <c r="AR35" s="1080" t="s">
        <v>38</v>
      </c>
      <c r="AS35" s="1081" t="s">
        <v>38</v>
      </c>
      <c r="AW35" s="1527" t="s">
        <v>21</v>
      </c>
      <c r="AX35" s="1542" t="s">
        <v>85</v>
      </c>
      <c r="AY35" s="1543" t="s">
        <v>85</v>
      </c>
      <c r="AZ35" s="172"/>
    </row>
    <row r="36" spans="1:52" s="82" customFormat="1" ht="15" thickBot="1" x14ac:dyDescent="0.4">
      <c r="A36" s="876" t="s">
        <v>7</v>
      </c>
      <c r="B36" s="894" t="s">
        <v>35</v>
      </c>
      <c r="C36" s="895" t="s">
        <v>35</v>
      </c>
      <c r="G36" s="1292" t="s">
        <v>8</v>
      </c>
      <c r="H36" s="1306" t="s">
        <v>120</v>
      </c>
      <c r="I36" s="1307" t="s">
        <v>120</v>
      </c>
      <c r="N36" s="1159" t="s">
        <v>22</v>
      </c>
      <c r="O36" s="1177" t="s">
        <v>90</v>
      </c>
      <c r="P36" s="1178" t="s">
        <v>90</v>
      </c>
      <c r="U36" s="1630"/>
      <c r="V36" s="1631"/>
      <c r="W36" s="1632"/>
      <c r="X36" s="1594"/>
      <c r="Y36" s="1594"/>
      <c r="Z36" s="1594"/>
      <c r="AA36" s="1594"/>
      <c r="AB36" s="1633"/>
      <c r="AC36" s="1634"/>
      <c r="AD36" s="1635"/>
      <c r="AI36" s="1452" t="s">
        <v>22</v>
      </c>
      <c r="AJ36" s="1470" t="s">
        <v>120</v>
      </c>
      <c r="AK36" s="1471" t="s">
        <v>120</v>
      </c>
      <c r="AP36" s="1061" t="s">
        <v>22</v>
      </c>
      <c r="AQ36" s="1082" t="s">
        <v>117</v>
      </c>
      <c r="AR36" s="1083" t="s">
        <v>34</v>
      </c>
      <c r="AS36" s="1084" t="s">
        <v>34</v>
      </c>
      <c r="AW36" s="1528" t="s">
        <v>22</v>
      </c>
      <c r="AX36" s="1544" t="s">
        <v>85</v>
      </c>
      <c r="AY36" s="1545" t="s">
        <v>85</v>
      </c>
      <c r="AZ36" s="173"/>
    </row>
    <row r="37" spans="1:52" s="82" customFormat="1" ht="15" thickBot="1" x14ac:dyDescent="0.4">
      <c r="A37" s="877" t="s">
        <v>8</v>
      </c>
      <c r="B37" s="896" t="s">
        <v>35</v>
      </c>
      <c r="C37" s="897" t="s">
        <v>35</v>
      </c>
      <c r="G37" s="1293" t="s">
        <v>9</v>
      </c>
      <c r="H37" s="1308" t="s">
        <v>80</v>
      </c>
      <c r="I37" s="1309" t="s">
        <v>80</v>
      </c>
      <c r="N37" s="1160" t="s">
        <v>23</v>
      </c>
      <c r="O37" s="1179" t="s">
        <v>116</v>
      </c>
      <c r="P37" s="1180" t="s">
        <v>116</v>
      </c>
      <c r="U37" s="1636"/>
      <c r="V37" s="1637"/>
      <c r="W37" s="1638"/>
      <c r="X37" s="1594"/>
      <c r="Y37" s="1594"/>
      <c r="Z37" s="1594"/>
      <c r="AA37" s="1594"/>
      <c r="AB37" s="1639"/>
      <c r="AC37" s="1640"/>
      <c r="AD37" s="1641"/>
      <c r="AI37" s="1453" t="s">
        <v>23</v>
      </c>
      <c r="AJ37" s="1472" t="s">
        <v>84</v>
      </c>
      <c r="AK37" s="1473" t="s">
        <v>84</v>
      </c>
      <c r="AP37" s="1062" t="s">
        <v>23</v>
      </c>
      <c r="AQ37" s="1085" t="s">
        <v>81</v>
      </c>
      <c r="AR37" s="1086" t="s">
        <v>38</v>
      </c>
      <c r="AS37" s="1087" t="s">
        <v>34</v>
      </c>
      <c r="AW37" s="1529" t="s">
        <v>23</v>
      </c>
      <c r="AX37" s="1546" t="s">
        <v>81</v>
      </c>
      <c r="AY37" s="1547" t="s">
        <v>81</v>
      </c>
      <c r="AZ37" s="174"/>
    </row>
    <row r="38" spans="1:52" s="82" customFormat="1" ht="15" thickBot="1" x14ac:dyDescent="0.4">
      <c r="A38" s="878" t="s">
        <v>9</v>
      </c>
      <c r="B38" s="898" t="s">
        <v>34</v>
      </c>
      <c r="C38" s="899" t="s">
        <v>34</v>
      </c>
      <c r="G38" s="1294" t="s">
        <v>10</v>
      </c>
      <c r="H38" s="1310" t="s">
        <v>84</v>
      </c>
      <c r="I38" s="1311" t="s">
        <v>84</v>
      </c>
      <c r="N38" s="1161" t="s">
        <v>24</v>
      </c>
      <c r="O38" s="1181" t="s">
        <v>105</v>
      </c>
      <c r="P38" s="1182" t="s">
        <v>105</v>
      </c>
      <c r="U38" s="1642"/>
      <c r="V38" s="1643"/>
      <c r="W38" s="1644"/>
      <c r="X38" s="1594"/>
      <c r="Y38" s="1594"/>
      <c r="Z38" s="1594"/>
      <c r="AA38" s="1594"/>
      <c r="AB38" s="1645"/>
      <c r="AC38" s="1646"/>
      <c r="AD38" s="1647"/>
      <c r="AI38" s="1454" t="s">
        <v>24</v>
      </c>
      <c r="AJ38" s="1474" t="s">
        <v>120</v>
      </c>
      <c r="AK38" s="1475" t="s">
        <v>120</v>
      </c>
      <c r="AP38" s="1063" t="s">
        <v>24</v>
      </c>
      <c r="AQ38" s="1088" t="s">
        <v>117</v>
      </c>
      <c r="AR38" s="1089" t="s">
        <v>35</v>
      </c>
      <c r="AS38" s="1090" t="s">
        <v>35</v>
      </c>
      <c r="AW38" s="1530" t="s">
        <v>24</v>
      </c>
      <c r="AX38" s="1548" t="s">
        <v>85</v>
      </c>
      <c r="AY38" s="1549" t="s">
        <v>85</v>
      </c>
      <c r="AZ38" s="178"/>
    </row>
    <row r="39" spans="1:52" s="82" customFormat="1" ht="15" thickBot="1" x14ac:dyDescent="0.4">
      <c r="A39" s="879" t="s">
        <v>10</v>
      </c>
      <c r="B39" s="900" t="s">
        <v>34</v>
      </c>
      <c r="C39" s="901" t="s">
        <v>34</v>
      </c>
      <c r="G39" s="1295" t="s">
        <v>12</v>
      </c>
      <c r="H39" s="1312" t="s">
        <v>84</v>
      </c>
      <c r="I39" s="1313" t="s">
        <v>84</v>
      </c>
      <c r="N39" s="1162" t="s">
        <v>25</v>
      </c>
      <c r="O39" s="1183" t="s">
        <v>90</v>
      </c>
      <c r="P39" s="1184" t="s">
        <v>90</v>
      </c>
      <c r="U39" s="1648"/>
      <c r="V39" s="1649"/>
      <c r="W39" s="1650"/>
      <c r="X39" s="1594"/>
      <c r="Y39" s="1594"/>
      <c r="Z39" s="1594"/>
      <c r="AA39" s="1594"/>
      <c r="AB39" s="1651"/>
      <c r="AC39" s="1652"/>
      <c r="AD39" s="1653"/>
      <c r="AI39" s="1455" t="s">
        <v>25</v>
      </c>
      <c r="AJ39" s="1476" t="s">
        <v>86</v>
      </c>
      <c r="AK39" s="1477" t="s">
        <v>86</v>
      </c>
      <c r="AP39" s="1064" t="s">
        <v>25</v>
      </c>
      <c r="AQ39" s="1091" t="s">
        <v>117</v>
      </c>
      <c r="AR39" s="1092" t="s">
        <v>34</v>
      </c>
      <c r="AS39" s="1093" t="s">
        <v>34</v>
      </c>
      <c r="AW39" s="1531" t="s">
        <v>25</v>
      </c>
      <c r="AX39" s="1550" t="s">
        <v>81</v>
      </c>
      <c r="AY39" s="1551" t="s">
        <v>81</v>
      </c>
      <c r="AZ39" s="178"/>
    </row>
    <row r="40" spans="1:52" s="82" customFormat="1" ht="15" thickBot="1" x14ac:dyDescent="0.4">
      <c r="A40" s="880" t="s">
        <v>11</v>
      </c>
      <c r="B40" s="902" t="s">
        <v>34</v>
      </c>
      <c r="C40" s="903" t="s">
        <v>34</v>
      </c>
      <c r="G40" s="1296" t="s">
        <v>13</v>
      </c>
      <c r="H40" s="1314" t="s">
        <v>81</v>
      </c>
      <c r="I40" s="1315" t="s">
        <v>81</v>
      </c>
      <c r="N40" s="1163" t="s">
        <v>26</v>
      </c>
      <c r="O40" s="1185" t="s">
        <v>103</v>
      </c>
      <c r="P40" s="1186" t="s">
        <v>103</v>
      </c>
      <c r="U40" s="1654"/>
      <c r="V40" s="1655"/>
      <c r="W40" s="1656"/>
      <c r="X40" s="1594"/>
      <c r="Y40" s="1594"/>
      <c r="Z40" s="1594"/>
      <c r="AA40" s="1594"/>
      <c r="AB40" s="1657"/>
      <c r="AC40" s="1658"/>
      <c r="AD40" s="1659"/>
      <c r="AI40" s="1456" t="s">
        <v>26</v>
      </c>
      <c r="AJ40" s="1478" t="s">
        <v>95</v>
      </c>
      <c r="AK40" s="1479" t="s">
        <v>95</v>
      </c>
      <c r="AP40" s="1065" t="s">
        <v>26</v>
      </c>
      <c r="AQ40" s="1094" t="s">
        <v>117</v>
      </c>
      <c r="AR40" s="1095" t="s">
        <v>34</v>
      </c>
      <c r="AS40" s="1096" t="s">
        <v>34</v>
      </c>
      <c r="AW40" s="1532" t="s">
        <v>26</v>
      </c>
      <c r="AX40" s="1552" t="s">
        <v>85</v>
      </c>
      <c r="AY40" s="1553" t="s">
        <v>85</v>
      </c>
      <c r="AZ40" s="178"/>
    </row>
    <row r="41" spans="1:52" s="82" customFormat="1" ht="15" thickBot="1" x14ac:dyDescent="0.4">
      <c r="A41" s="881" t="s">
        <v>12</v>
      </c>
      <c r="B41" s="904" t="s">
        <v>41</v>
      </c>
      <c r="C41" s="905" t="s">
        <v>41</v>
      </c>
      <c r="G41" s="1297" t="s">
        <v>14</v>
      </c>
      <c r="H41" s="1316" t="s">
        <v>84</v>
      </c>
      <c r="I41" s="1317" t="s">
        <v>84</v>
      </c>
      <c r="N41" s="1164" t="s">
        <v>27</v>
      </c>
      <c r="O41" s="1187" t="s">
        <v>89</v>
      </c>
      <c r="P41" s="1188" t="s">
        <v>89</v>
      </c>
      <c r="U41" s="1660"/>
      <c r="V41" s="1661"/>
      <c r="W41" s="1662"/>
      <c r="X41" s="1594"/>
      <c r="Y41" s="1594"/>
      <c r="Z41" s="1594"/>
      <c r="AA41" s="1594"/>
      <c r="AB41" s="1663"/>
      <c r="AC41" s="1664"/>
      <c r="AD41" s="1665"/>
      <c r="AI41" s="1457" t="s">
        <v>27</v>
      </c>
      <c r="AJ41" s="1480" t="s">
        <v>80</v>
      </c>
      <c r="AK41" s="1481" t="s">
        <v>80</v>
      </c>
      <c r="AP41" s="1066" t="s">
        <v>27</v>
      </c>
      <c r="AQ41" s="1097" t="s">
        <v>117</v>
      </c>
      <c r="AR41" s="1098" t="s">
        <v>34</v>
      </c>
      <c r="AS41" s="1099" t="s">
        <v>34</v>
      </c>
      <c r="AW41" s="1533" t="s">
        <v>27</v>
      </c>
      <c r="AX41" s="1554" t="s">
        <v>81</v>
      </c>
      <c r="AY41" s="1555" t="s">
        <v>81</v>
      </c>
      <c r="AZ41" s="178"/>
    </row>
    <row r="42" spans="1:52" s="82" customFormat="1" x14ac:dyDescent="0.35">
      <c r="A42" s="882" t="s">
        <v>13</v>
      </c>
      <c r="B42" s="906" t="s">
        <v>34</v>
      </c>
      <c r="C42" s="907" t="s">
        <v>34</v>
      </c>
      <c r="G42" s="1298" t="s">
        <v>15</v>
      </c>
      <c r="H42" s="1318" t="s">
        <v>95</v>
      </c>
      <c r="I42" s="1319" t="s">
        <v>95</v>
      </c>
      <c r="N42" s="1165" t="s">
        <v>28</v>
      </c>
      <c r="O42" s="1189" t="s">
        <v>121</v>
      </c>
      <c r="P42" s="1190" t="s">
        <v>121</v>
      </c>
      <c r="U42" s="1666"/>
      <c r="V42" s="1667"/>
      <c r="W42" s="1668"/>
      <c r="X42" s="1594"/>
      <c r="Y42" s="1594"/>
      <c r="Z42" s="1594"/>
      <c r="AA42" s="1594"/>
      <c r="AB42" s="1669"/>
      <c r="AC42" s="1670"/>
      <c r="AD42" s="1671"/>
      <c r="AI42" s="1458" t="s">
        <v>28</v>
      </c>
      <c r="AJ42" s="1482" t="s">
        <v>34</v>
      </c>
      <c r="AK42" s="1483" t="s">
        <v>34</v>
      </c>
      <c r="AP42" s="1067" t="s">
        <v>28</v>
      </c>
      <c r="AQ42" s="1100" t="s">
        <v>85</v>
      </c>
      <c r="AR42" s="1101" t="s">
        <v>115</v>
      </c>
      <c r="AS42" s="1102" t="s">
        <v>34</v>
      </c>
      <c r="AW42" s="1534" t="s">
        <v>28</v>
      </c>
      <c r="AX42" s="1556" t="s">
        <v>84</v>
      </c>
      <c r="AY42" s="1557" t="s">
        <v>84</v>
      </c>
      <c r="AZ42" s="178"/>
    </row>
    <row r="43" spans="1:52" s="82" customFormat="1" x14ac:dyDescent="0.35">
      <c r="A43" s="883" t="s">
        <v>14</v>
      </c>
      <c r="B43" s="908" t="s">
        <v>34</v>
      </c>
      <c r="C43" s="909" t="s">
        <v>34</v>
      </c>
      <c r="G43" s="1299" t="s">
        <v>18</v>
      </c>
      <c r="H43" s="1320" t="s">
        <v>83</v>
      </c>
      <c r="I43" s="1321" t="s">
        <v>83</v>
      </c>
      <c r="N43" s="1166" t="s">
        <v>29</v>
      </c>
      <c r="O43" s="1191" t="s">
        <v>99</v>
      </c>
      <c r="P43" s="1192" t="s">
        <v>99</v>
      </c>
      <c r="Q43" s="98"/>
      <c r="R43" s="98"/>
      <c r="S43" s="97"/>
      <c r="T43" s="98"/>
      <c r="U43" s="1672"/>
      <c r="V43" s="1673"/>
      <c r="W43" s="1674"/>
      <c r="X43" s="1675"/>
      <c r="Y43" s="1676"/>
      <c r="Z43" s="1675"/>
      <c r="AA43" s="1675"/>
      <c r="AB43" s="1677"/>
      <c r="AC43" s="1678"/>
      <c r="AD43" s="1679"/>
      <c r="AE43" s="97"/>
      <c r="AF43" s="98"/>
      <c r="AG43" s="98"/>
      <c r="AH43" s="97"/>
      <c r="AI43" s="1459" t="s">
        <v>29</v>
      </c>
      <c r="AJ43" s="1484" t="s">
        <v>91</v>
      </c>
      <c r="AK43" s="1485" t="s">
        <v>91</v>
      </c>
      <c r="AP43" s="1068" t="s">
        <v>29</v>
      </c>
      <c r="AQ43" s="1103" t="s">
        <v>117</v>
      </c>
      <c r="AR43" s="1104" t="s">
        <v>35</v>
      </c>
      <c r="AS43" s="1105" t="s">
        <v>35</v>
      </c>
      <c r="AW43" s="1535" t="s">
        <v>29</v>
      </c>
      <c r="AX43" s="1558" t="s">
        <v>85</v>
      </c>
      <c r="AY43" s="1559" t="s">
        <v>85</v>
      </c>
      <c r="AZ43" s="178"/>
    </row>
    <row r="44" spans="1:52" s="82" customFormat="1" ht="15" thickBot="1" x14ac:dyDescent="0.4">
      <c r="A44" s="884" t="s">
        <v>15</v>
      </c>
      <c r="B44" s="910" t="s">
        <v>34</v>
      </c>
      <c r="C44" s="911" t="s">
        <v>34</v>
      </c>
      <c r="G44" s="1322" t="s">
        <v>0</v>
      </c>
      <c r="H44" s="1323" t="s">
        <v>124</v>
      </c>
      <c r="I44" s="1324" t="s">
        <v>124</v>
      </c>
      <c r="N44" s="1167" t="s">
        <v>30</v>
      </c>
      <c r="O44" s="1193" t="s">
        <v>121</v>
      </c>
      <c r="P44" s="1194" t="s">
        <v>121</v>
      </c>
      <c r="Q44" s="98"/>
      <c r="R44" s="98"/>
      <c r="S44" s="97"/>
      <c r="T44" s="98"/>
      <c r="U44" s="1672"/>
      <c r="V44" s="1673"/>
      <c r="W44" s="1674"/>
      <c r="X44" s="1675"/>
      <c r="Y44" s="1676"/>
      <c r="Z44" s="1675"/>
      <c r="AA44" s="1675"/>
      <c r="AB44" s="1677"/>
      <c r="AC44" s="1678"/>
      <c r="AD44" s="1679"/>
      <c r="AE44" s="97"/>
      <c r="AF44" s="98"/>
      <c r="AG44" s="98"/>
      <c r="AH44" s="97"/>
      <c r="AI44" s="1460" t="s">
        <v>30</v>
      </c>
      <c r="AJ44" s="1486" t="s">
        <v>95</v>
      </c>
      <c r="AK44" s="1487" t="s">
        <v>95</v>
      </c>
      <c r="AP44" s="1069" t="s">
        <v>30</v>
      </c>
      <c r="AQ44" s="1106" t="s">
        <v>84</v>
      </c>
      <c r="AR44" s="1107" t="s">
        <v>94</v>
      </c>
      <c r="AS44" s="1108" t="s">
        <v>34</v>
      </c>
      <c r="AW44" s="1536" t="s">
        <v>30</v>
      </c>
      <c r="AX44" s="1560" t="s">
        <v>85</v>
      </c>
      <c r="AY44" s="1561" t="s">
        <v>85</v>
      </c>
      <c r="AZ44" s="178"/>
    </row>
    <row r="45" spans="1:52" s="82" customFormat="1" x14ac:dyDescent="0.35">
      <c r="A45" s="885" t="s">
        <v>16</v>
      </c>
      <c r="B45" s="912" t="s">
        <v>34</v>
      </c>
      <c r="C45" s="913" t="s">
        <v>34</v>
      </c>
      <c r="G45" s="1325"/>
      <c r="H45" s="1326"/>
      <c r="I45" s="1327"/>
      <c r="N45" s="1168" t="s">
        <v>31</v>
      </c>
      <c r="O45" s="1195" t="s">
        <v>105</v>
      </c>
      <c r="P45" s="1196" t="s">
        <v>105</v>
      </c>
      <c r="Q45" s="98"/>
      <c r="R45" s="98"/>
      <c r="S45" s="97"/>
      <c r="T45" s="98"/>
      <c r="U45" s="1672"/>
      <c r="V45" s="1673"/>
      <c r="W45" s="1674"/>
      <c r="X45" s="1675"/>
      <c r="Y45" s="1676"/>
      <c r="Z45" s="1675"/>
      <c r="AA45" s="1675"/>
      <c r="AB45" s="1677"/>
      <c r="AC45" s="1678"/>
      <c r="AD45" s="1679"/>
      <c r="AE45" s="97"/>
      <c r="AF45" s="98"/>
      <c r="AG45" s="98"/>
      <c r="AH45" s="97"/>
      <c r="AI45" s="1461" t="s">
        <v>31</v>
      </c>
      <c r="AJ45" s="1488" t="s">
        <v>91</v>
      </c>
      <c r="AK45" s="1489" t="s">
        <v>91</v>
      </c>
      <c r="AP45" s="1070" t="s">
        <v>31</v>
      </c>
      <c r="AQ45" s="1109" t="s">
        <v>81</v>
      </c>
      <c r="AR45" s="1110" t="s">
        <v>38</v>
      </c>
      <c r="AS45" s="1111" t="s">
        <v>34</v>
      </c>
      <c r="AW45" s="1537" t="s">
        <v>31</v>
      </c>
      <c r="AX45" s="1562" t="s">
        <v>85</v>
      </c>
      <c r="AY45" s="1563" t="s">
        <v>85</v>
      </c>
      <c r="AZ45" s="178"/>
    </row>
    <row r="46" spans="1:52" s="82" customFormat="1" x14ac:dyDescent="0.35">
      <c r="A46" s="886" t="s">
        <v>17</v>
      </c>
      <c r="B46" s="914" t="s">
        <v>34</v>
      </c>
      <c r="C46" s="915" t="s">
        <v>34</v>
      </c>
      <c r="G46" s="175"/>
      <c r="H46" s="176"/>
      <c r="I46" s="177"/>
      <c r="N46" s="1169" t="s">
        <v>32</v>
      </c>
      <c r="O46" s="1197" t="s">
        <v>90</v>
      </c>
      <c r="P46" s="1198" t="s">
        <v>90</v>
      </c>
      <c r="Q46" s="98"/>
      <c r="R46" s="98"/>
      <c r="S46" s="97"/>
      <c r="T46" s="98"/>
      <c r="U46" s="1672"/>
      <c r="V46" s="1673"/>
      <c r="W46" s="1674"/>
      <c r="X46" s="1675"/>
      <c r="Y46" s="1676"/>
      <c r="Z46" s="1675"/>
      <c r="AA46" s="1675"/>
      <c r="AB46" s="1677"/>
      <c r="AC46" s="1678"/>
      <c r="AD46" s="1679"/>
      <c r="AE46" s="97"/>
      <c r="AF46" s="98"/>
      <c r="AG46" s="98"/>
      <c r="AH46" s="97"/>
      <c r="AI46" s="1462" t="s">
        <v>32</v>
      </c>
      <c r="AJ46" s="1490" t="s">
        <v>84</v>
      </c>
      <c r="AK46" s="1491" t="s">
        <v>84</v>
      </c>
      <c r="AP46" s="1071" t="s">
        <v>32</v>
      </c>
      <c r="AQ46" s="1112" t="s">
        <v>117</v>
      </c>
      <c r="AR46" s="1113" t="s">
        <v>34</v>
      </c>
      <c r="AS46" s="1114" t="s">
        <v>34</v>
      </c>
      <c r="AW46" s="1564" t="s">
        <v>0</v>
      </c>
      <c r="AX46" s="1565" t="s">
        <v>119</v>
      </c>
      <c r="AY46" s="1566" t="s">
        <v>119</v>
      </c>
      <c r="AZ46" s="178"/>
    </row>
    <row r="47" spans="1:52" s="82" customFormat="1" x14ac:dyDescent="0.35">
      <c r="A47" s="887" t="s">
        <v>18</v>
      </c>
      <c r="B47" s="916" t="s">
        <v>38</v>
      </c>
      <c r="C47" s="917" t="s">
        <v>38</v>
      </c>
      <c r="G47" s="179"/>
      <c r="H47" s="180"/>
      <c r="I47" s="181"/>
      <c r="N47" s="1170" t="s">
        <v>33</v>
      </c>
      <c r="O47" s="1199" t="s">
        <v>121</v>
      </c>
      <c r="P47" s="1200" t="s">
        <v>121</v>
      </c>
      <c r="Q47" s="98"/>
      <c r="R47" s="98"/>
      <c r="S47" s="97"/>
      <c r="T47" s="98"/>
      <c r="U47" s="1672"/>
      <c r="V47" s="1673"/>
      <c r="W47" s="1674"/>
      <c r="X47" s="1675"/>
      <c r="Y47" s="1676"/>
      <c r="Z47" s="1675"/>
      <c r="AA47" s="1675"/>
      <c r="AB47" s="1677"/>
      <c r="AC47" s="1678"/>
      <c r="AD47" s="1679"/>
      <c r="AE47" s="97"/>
      <c r="AF47" s="98"/>
      <c r="AG47" s="98"/>
      <c r="AH47" s="97"/>
      <c r="AI47" s="1463" t="s">
        <v>33</v>
      </c>
      <c r="AJ47" s="1492" t="s">
        <v>81</v>
      </c>
      <c r="AK47" s="1493" t="s">
        <v>81</v>
      </c>
      <c r="AP47" s="1072" t="s">
        <v>33</v>
      </c>
      <c r="AQ47" s="1115" t="s">
        <v>81</v>
      </c>
      <c r="AR47" s="1116" t="s">
        <v>34</v>
      </c>
      <c r="AS47" s="1117" t="s">
        <v>35</v>
      </c>
      <c r="AW47" s="182"/>
      <c r="AX47" s="183"/>
      <c r="AY47" s="184"/>
      <c r="AZ47" s="185"/>
    </row>
    <row r="48" spans="1:52" s="82" customFormat="1" ht="15" thickBot="1" x14ac:dyDescent="0.4">
      <c r="A48" s="918" t="s">
        <v>0</v>
      </c>
      <c r="B48" s="919" t="s">
        <v>42</v>
      </c>
      <c r="C48" s="920" t="s">
        <v>42</v>
      </c>
      <c r="G48" s="186"/>
      <c r="H48" s="187"/>
      <c r="I48" s="188"/>
      <c r="N48" s="1201" t="s">
        <v>0</v>
      </c>
      <c r="O48" s="1202" t="s">
        <v>123</v>
      </c>
      <c r="P48" s="1203" t="s">
        <v>123</v>
      </c>
      <c r="Q48" s="98"/>
      <c r="R48" s="98"/>
      <c r="S48" s="97"/>
      <c r="T48" s="98"/>
      <c r="U48" s="1672"/>
      <c r="V48" s="1673"/>
      <c r="W48" s="1674"/>
      <c r="X48" s="1675"/>
      <c r="Y48" s="1676"/>
      <c r="Z48" s="1675"/>
      <c r="AA48" s="1675"/>
      <c r="AB48" s="1677"/>
      <c r="AC48" s="1678"/>
      <c r="AD48" s="1679"/>
      <c r="AE48" s="97"/>
      <c r="AF48" s="98"/>
      <c r="AG48" s="98"/>
      <c r="AH48" s="97"/>
      <c r="AI48" s="1494" t="s">
        <v>0</v>
      </c>
      <c r="AJ48" s="1495" t="s">
        <v>126</v>
      </c>
      <c r="AK48" s="1496" t="s">
        <v>126</v>
      </c>
      <c r="AP48" s="1118" t="s">
        <v>0</v>
      </c>
      <c r="AQ48" s="1119" t="s">
        <v>86</v>
      </c>
      <c r="AR48" s="1120" t="s">
        <v>122</v>
      </c>
      <c r="AS48" s="1121" t="s">
        <v>39</v>
      </c>
      <c r="AW48" s="189"/>
      <c r="AX48" s="190"/>
      <c r="AY48" s="191"/>
      <c r="AZ48" s="192"/>
    </row>
    <row r="49" spans="1:77" s="82" customFormat="1" x14ac:dyDescent="0.35">
      <c r="A49" s="921"/>
      <c r="B49" s="922"/>
      <c r="C49" s="923"/>
      <c r="G49" s="193"/>
      <c r="H49" s="194"/>
      <c r="I49" s="195"/>
      <c r="N49" s="1207"/>
      <c r="O49" s="1208"/>
      <c r="P49" s="1209"/>
      <c r="U49" s="1705"/>
      <c r="V49" s="1706"/>
      <c r="W49" s="1707"/>
      <c r="X49" s="1594"/>
      <c r="Y49" s="1594"/>
      <c r="Z49" s="1594"/>
      <c r="AA49" s="1594"/>
      <c r="AB49" s="1705"/>
      <c r="AC49" s="1708"/>
      <c r="AD49" s="1709"/>
      <c r="AI49" s="193"/>
      <c r="AJ49" s="196"/>
      <c r="AK49" s="197"/>
      <c r="AP49" s="1128"/>
      <c r="AQ49" s="1129"/>
      <c r="AR49" s="1130"/>
      <c r="AS49" s="1131"/>
      <c r="AW49" s="198"/>
      <c r="AX49" s="199"/>
      <c r="AY49" s="200"/>
      <c r="AZ49" s="201"/>
    </row>
    <row r="50" spans="1:77" s="82" customFormat="1" x14ac:dyDescent="0.35">
      <c r="A50" s="202"/>
      <c r="B50" s="203"/>
      <c r="C50" s="204"/>
      <c r="G50" s="205"/>
      <c r="H50" s="206"/>
      <c r="I50" s="207"/>
      <c r="N50" s="205"/>
      <c r="O50" s="208"/>
      <c r="P50" s="209"/>
      <c r="U50" s="1710"/>
      <c r="V50" s="1711"/>
      <c r="W50" s="1712"/>
      <c r="X50" s="1594"/>
      <c r="Y50" s="1594"/>
      <c r="Z50" s="1594"/>
      <c r="AA50" s="1594"/>
      <c r="AB50" s="1710"/>
      <c r="AC50" s="1713"/>
      <c r="AD50" s="1714"/>
      <c r="AI50" s="205"/>
      <c r="AJ50" s="210"/>
      <c r="AK50" s="211"/>
      <c r="AP50" s="212"/>
      <c r="AQ50" s="213"/>
      <c r="AR50" s="214"/>
      <c r="AS50" s="215"/>
      <c r="AW50" s="216"/>
      <c r="AX50" s="217"/>
      <c r="AY50" s="218"/>
      <c r="AZ50" s="219"/>
    </row>
    <row r="51" spans="1:77" s="82" customFormat="1" x14ac:dyDescent="0.35">
      <c r="A51" s="220"/>
      <c r="B51" s="221"/>
      <c r="C51" s="222"/>
      <c r="G51" s="223"/>
      <c r="H51" s="224"/>
      <c r="I51" s="225"/>
      <c r="N51" s="223"/>
      <c r="O51" s="226"/>
      <c r="P51" s="227"/>
      <c r="U51" s="1715"/>
      <c r="V51" s="1716"/>
      <c r="W51" s="1717"/>
      <c r="X51" s="1594"/>
      <c r="Y51" s="1594"/>
      <c r="Z51" s="1594"/>
      <c r="AA51" s="1594"/>
      <c r="AB51" s="1715"/>
      <c r="AC51" s="1718"/>
      <c r="AD51" s="1719"/>
      <c r="AI51" s="223"/>
      <c r="AJ51" s="228"/>
      <c r="AK51" s="229"/>
      <c r="AP51" s="230"/>
      <c r="AQ51" s="231"/>
      <c r="AR51" s="232"/>
      <c r="AS51" s="233"/>
      <c r="AW51" s="234"/>
      <c r="AX51" s="235"/>
      <c r="AY51" s="236"/>
      <c r="AZ51" s="237"/>
    </row>
    <row r="52" spans="1:77" s="82" customFormat="1" x14ac:dyDescent="0.35">
      <c r="A52" s="238"/>
      <c r="B52" s="239"/>
      <c r="C52" s="240"/>
      <c r="G52" s="241"/>
      <c r="H52" s="242"/>
      <c r="I52" s="243"/>
      <c r="N52" s="241"/>
      <c r="O52" s="244"/>
      <c r="P52" s="245"/>
      <c r="U52" s="1720"/>
      <c r="V52" s="1721"/>
      <c r="W52" s="1722"/>
      <c r="X52" s="1594"/>
      <c r="Y52" s="1594"/>
      <c r="Z52" s="1594"/>
      <c r="AA52" s="1594"/>
      <c r="AB52" s="1720"/>
      <c r="AC52" s="1723"/>
      <c r="AD52" s="1724"/>
      <c r="AI52" s="241"/>
      <c r="AJ52" s="246"/>
      <c r="AK52" s="247"/>
      <c r="AP52" s="248"/>
      <c r="AQ52" s="249"/>
      <c r="AR52" s="250"/>
      <c r="AS52" s="251"/>
      <c r="AW52" s="252"/>
      <c r="AX52" s="253"/>
      <c r="AY52" s="254"/>
      <c r="AZ52" s="255"/>
    </row>
    <row r="53" spans="1:77" s="82" customFormat="1" x14ac:dyDescent="0.35">
      <c r="A53" s="256"/>
      <c r="B53" s="257"/>
      <c r="C53" s="258"/>
      <c r="G53" s="259"/>
      <c r="H53" s="260"/>
      <c r="I53" s="261"/>
      <c r="N53" s="259"/>
      <c r="O53" s="262"/>
      <c r="P53" s="263"/>
      <c r="U53" s="1725"/>
      <c r="V53" s="1726"/>
      <c r="W53" s="1727"/>
      <c r="X53" s="1594"/>
      <c r="Y53" s="1594"/>
      <c r="Z53" s="1594"/>
      <c r="AA53" s="1594"/>
      <c r="AB53" s="1725"/>
      <c r="AC53" s="1728"/>
      <c r="AD53" s="1729"/>
      <c r="AI53" s="259"/>
      <c r="AJ53" s="264"/>
      <c r="AK53" s="265"/>
      <c r="AP53" s="266"/>
      <c r="AQ53" s="267"/>
      <c r="AR53" s="268"/>
      <c r="AS53" s="269"/>
      <c r="AW53" s="270"/>
      <c r="AX53" s="271"/>
      <c r="AY53" s="272"/>
      <c r="AZ53" s="273"/>
    </row>
    <row r="54" spans="1:77" s="36" customFormat="1" ht="16" thickBot="1" x14ac:dyDescent="0.4">
      <c r="A54" s="522" t="str">
        <f>'Cycle Précédent'!B54</f>
        <v>Site 3</v>
      </c>
      <c r="B54" s="35"/>
      <c r="C54" s="35"/>
      <c r="D54" s="35"/>
      <c r="E54" s="35"/>
      <c r="F54" s="35"/>
      <c r="G54" s="522" t="str">
        <f>$A$54</f>
        <v>Site 3</v>
      </c>
      <c r="H54" s="35"/>
      <c r="I54" s="35"/>
      <c r="J54" s="35"/>
      <c r="K54" s="35"/>
      <c r="L54" s="35"/>
      <c r="M54" s="35"/>
      <c r="N54" s="522" t="str">
        <f>$A$54</f>
        <v>Site 3</v>
      </c>
      <c r="O54" s="35"/>
      <c r="P54" s="35"/>
      <c r="Q54" s="35"/>
      <c r="R54" s="35"/>
      <c r="S54" s="35"/>
      <c r="T54" s="35"/>
      <c r="U54" s="1589"/>
      <c r="V54" s="1590"/>
      <c r="W54" s="1590"/>
      <c r="X54" s="1590"/>
      <c r="Y54" s="1590"/>
      <c r="Z54" s="1590"/>
      <c r="AA54" s="1590"/>
      <c r="AB54" s="1589"/>
      <c r="AC54" s="1590"/>
      <c r="AD54" s="1590"/>
      <c r="AE54" s="35"/>
      <c r="AF54" s="35"/>
      <c r="AG54" s="35"/>
      <c r="AH54" s="35"/>
      <c r="AI54" s="522" t="str">
        <f>$A$54</f>
        <v>Site 3</v>
      </c>
      <c r="AJ54" s="35"/>
      <c r="AK54" s="35"/>
      <c r="AL54" s="35"/>
      <c r="AM54" s="35"/>
      <c r="AN54" s="35"/>
      <c r="AO54" s="35"/>
      <c r="AP54" s="522" t="str">
        <f>$A$54</f>
        <v>Site 3</v>
      </c>
      <c r="AQ54" s="35"/>
      <c r="AR54" s="35"/>
      <c r="AS54" s="35"/>
      <c r="AT54" s="35"/>
      <c r="AU54" s="35"/>
      <c r="AV54" s="35"/>
      <c r="AW54" s="522" t="str">
        <f>$A$54</f>
        <v>Site 3</v>
      </c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</row>
    <row r="55" spans="1:77" s="82" customFormat="1" x14ac:dyDescent="0.35">
      <c r="A55" s="931"/>
      <c r="B55" s="1739" t="s">
        <v>144</v>
      </c>
      <c r="C55" s="932"/>
      <c r="G55" s="1335"/>
      <c r="H55" s="1336" t="s">
        <v>79</v>
      </c>
      <c r="I55" s="1337"/>
      <c r="N55" s="1153"/>
      <c r="O55" s="1154" t="s">
        <v>79</v>
      </c>
      <c r="P55" s="1155"/>
      <c r="U55" s="1591"/>
      <c r="V55" s="1592"/>
      <c r="W55" s="1593"/>
      <c r="X55" s="1594"/>
      <c r="Y55" s="1594"/>
      <c r="Z55" s="1594"/>
      <c r="AA55" s="1594"/>
      <c r="AB55" s="1595"/>
      <c r="AC55" s="1596"/>
      <c r="AD55" s="1597"/>
      <c r="AI55" s="1447"/>
      <c r="AJ55" s="1753" t="s">
        <v>141</v>
      </c>
      <c r="AK55" s="1448"/>
      <c r="AP55" s="1055"/>
      <c r="AQ55" s="1056"/>
      <c r="AR55" s="1756" t="s">
        <v>151</v>
      </c>
      <c r="AS55" s="1057"/>
      <c r="AW55" s="1523"/>
      <c r="AX55" s="1754" t="s">
        <v>152</v>
      </c>
      <c r="AY55" s="1524"/>
      <c r="AZ55" s="166"/>
    </row>
    <row r="56" spans="1:77" s="82" customFormat="1" x14ac:dyDescent="0.35">
      <c r="A56" s="1739" t="s">
        <v>144</v>
      </c>
      <c r="B56" s="924" t="s">
        <v>97</v>
      </c>
      <c r="C56" s="925" t="s">
        <v>0</v>
      </c>
      <c r="D56" s="926"/>
      <c r="G56" s="1740" t="s">
        <v>143</v>
      </c>
      <c r="H56" s="1328" t="s">
        <v>43</v>
      </c>
      <c r="I56" s="1329" t="s">
        <v>0</v>
      </c>
      <c r="J56" s="1330"/>
      <c r="N56" s="1751" t="s">
        <v>143</v>
      </c>
      <c r="O56" s="1146" t="s">
        <v>37</v>
      </c>
      <c r="P56" s="1147" t="s">
        <v>0</v>
      </c>
      <c r="Q56" s="1148"/>
      <c r="U56" s="1598"/>
      <c r="V56" s="1599"/>
      <c r="W56" s="1600"/>
      <c r="X56" s="1601"/>
      <c r="Y56" s="1594"/>
      <c r="Z56" s="1594"/>
      <c r="AA56" s="1594"/>
      <c r="AB56" s="1602"/>
      <c r="AC56" s="1603"/>
      <c r="AD56" s="1604"/>
      <c r="AE56" s="780"/>
      <c r="AI56" s="1752" t="s">
        <v>144</v>
      </c>
      <c r="AJ56" s="1440" t="s">
        <v>87</v>
      </c>
      <c r="AK56" s="1441" t="s">
        <v>0</v>
      </c>
      <c r="AL56" s="1502"/>
      <c r="AP56" s="1752" t="s">
        <v>144</v>
      </c>
      <c r="AQ56" s="1046" t="s">
        <v>88</v>
      </c>
      <c r="AR56" s="1047" t="s">
        <v>87</v>
      </c>
      <c r="AS56" s="1048" t="s">
        <v>0</v>
      </c>
      <c r="AT56" s="1132"/>
      <c r="AW56" s="1755" t="s">
        <v>153</v>
      </c>
      <c r="AX56" s="1516" t="s">
        <v>87</v>
      </c>
      <c r="AY56" s="1517" t="s">
        <v>0</v>
      </c>
      <c r="AZ56" s="1572"/>
    </row>
    <row r="57" spans="1:77" s="82" customFormat="1" x14ac:dyDescent="0.35">
      <c r="A57" s="927" t="s">
        <v>1</v>
      </c>
      <c r="B57" s="928" t="s">
        <v>2</v>
      </c>
      <c r="C57" s="929" t="s">
        <v>2</v>
      </c>
      <c r="D57" s="930"/>
      <c r="G57" s="1331" t="s">
        <v>1</v>
      </c>
      <c r="H57" s="1332" t="s">
        <v>2</v>
      </c>
      <c r="I57" s="1333" t="s">
        <v>2</v>
      </c>
      <c r="J57" s="1334"/>
      <c r="N57" s="1149" t="s">
        <v>1</v>
      </c>
      <c r="O57" s="1150" t="s">
        <v>2</v>
      </c>
      <c r="P57" s="1151" t="s">
        <v>2</v>
      </c>
      <c r="Q57" s="1152"/>
      <c r="U57" s="1605"/>
      <c r="V57" s="1606"/>
      <c r="W57" s="1607"/>
      <c r="X57" s="1608"/>
      <c r="Y57" s="1594"/>
      <c r="Z57" s="1594"/>
      <c r="AA57" s="1594"/>
      <c r="AB57" s="1609"/>
      <c r="AC57" s="1610"/>
      <c r="AD57" s="1611"/>
      <c r="AE57" s="781"/>
      <c r="AI57" s="1443" t="s">
        <v>1</v>
      </c>
      <c r="AJ57" s="1444" t="s">
        <v>2</v>
      </c>
      <c r="AK57" s="1445" t="s">
        <v>2</v>
      </c>
      <c r="AL57" s="1503"/>
      <c r="AP57" s="1050" t="s">
        <v>1</v>
      </c>
      <c r="AQ57" s="1051" t="s">
        <v>2</v>
      </c>
      <c r="AR57" s="1052" t="s">
        <v>2</v>
      </c>
      <c r="AS57" s="1053" t="s">
        <v>2</v>
      </c>
      <c r="AT57" s="1133"/>
      <c r="AW57" s="1519" t="s">
        <v>1</v>
      </c>
      <c r="AX57" s="1520" t="s">
        <v>2</v>
      </c>
      <c r="AY57" s="1521" t="s">
        <v>2</v>
      </c>
      <c r="AZ57" s="1573"/>
    </row>
    <row r="58" spans="1:77" s="82" customFormat="1" x14ac:dyDescent="0.35">
      <c r="A58" s="933" t="s">
        <v>44</v>
      </c>
      <c r="B58" s="948" t="s">
        <v>35</v>
      </c>
      <c r="C58" s="949" t="s">
        <v>35</v>
      </c>
      <c r="G58" s="1338" t="s">
        <v>44</v>
      </c>
      <c r="H58" s="1352" t="s">
        <v>84</v>
      </c>
      <c r="I58" s="1353" t="s">
        <v>84</v>
      </c>
      <c r="N58" s="1156" t="s">
        <v>19</v>
      </c>
      <c r="O58" s="1171" t="s">
        <v>101</v>
      </c>
      <c r="P58" s="1172" t="s">
        <v>101</v>
      </c>
      <c r="U58" s="1612"/>
      <c r="V58" s="1613"/>
      <c r="W58" s="1614"/>
      <c r="X58" s="1594"/>
      <c r="Y58" s="1594"/>
      <c r="Z58" s="1594"/>
      <c r="AA58" s="1594"/>
      <c r="AB58" s="1615"/>
      <c r="AC58" s="1616"/>
      <c r="AD58" s="1617"/>
      <c r="AI58" s="1449" t="s">
        <v>19</v>
      </c>
      <c r="AJ58" s="1464" t="s">
        <v>84</v>
      </c>
      <c r="AK58" s="1465" t="s">
        <v>84</v>
      </c>
      <c r="AP58" s="1058" t="s">
        <v>19</v>
      </c>
      <c r="AQ58" s="1073" t="s">
        <v>117</v>
      </c>
      <c r="AR58" s="1074" t="s">
        <v>34</v>
      </c>
      <c r="AS58" s="1075" t="s">
        <v>34</v>
      </c>
      <c r="AW58" s="1525" t="s">
        <v>19</v>
      </c>
      <c r="AX58" s="1538" t="s">
        <v>84</v>
      </c>
      <c r="AY58" s="1539" t="s">
        <v>84</v>
      </c>
      <c r="AZ58" s="166"/>
    </row>
    <row r="59" spans="1:77" s="82" customFormat="1" ht="15" thickBot="1" x14ac:dyDescent="0.4">
      <c r="A59" s="934" t="s">
        <v>45</v>
      </c>
      <c r="B59" s="950" t="s">
        <v>34</v>
      </c>
      <c r="C59" s="951" t="s">
        <v>34</v>
      </c>
      <c r="G59" s="1339" t="s">
        <v>45</v>
      </c>
      <c r="H59" s="1354" t="s">
        <v>81</v>
      </c>
      <c r="I59" s="1355" t="s">
        <v>81</v>
      </c>
      <c r="N59" s="1157" t="s">
        <v>20</v>
      </c>
      <c r="O59" s="1173" t="s">
        <v>90</v>
      </c>
      <c r="P59" s="1174" t="s">
        <v>90</v>
      </c>
      <c r="U59" s="1618"/>
      <c r="V59" s="1619"/>
      <c r="W59" s="1620"/>
      <c r="X59" s="1594"/>
      <c r="Y59" s="1594"/>
      <c r="Z59" s="1594"/>
      <c r="AA59" s="1594"/>
      <c r="AB59" s="1621"/>
      <c r="AC59" s="1622"/>
      <c r="AD59" s="1623"/>
      <c r="AI59" s="1450" t="s">
        <v>20</v>
      </c>
      <c r="AJ59" s="1466" t="s">
        <v>82</v>
      </c>
      <c r="AK59" s="1467" t="s">
        <v>82</v>
      </c>
      <c r="AP59" s="1059" t="s">
        <v>20</v>
      </c>
      <c r="AQ59" s="1076" t="s">
        <v>81</v>
      </c>
      <c r="AR59" s="1077" t="s">
        <v>38</v>
      </c>
      <c r="AS59" s="1078" t="s">
        <v>34</v>
      </c>
      <c r="AW59" s="1526" t="s">
        <v>20</v>
      </c>
      <c r="AX59" s="1540" t="s">
        <v>85</v>
      </c>
      <c r="AY59" s="1541" t="s">
        <v>85</v>
      </c>
      <c r="AZ59" s="166"/>
    </row>
    <row r="60" spans="1:77" s="82" customFormat="1" ht="15" thickBot="1" x14ac:dyDescent="0.4">
      <c r="A60" s="935" t="s">
        <v>46</v>
      </c>
      <c r="B60" s="952" t="s">
        <v>59</v>
      </c>
      <c r="C60" s="953" t="s">
        <v>59</v>
      </c>
      <c r="G60" s="1340" t="s">
        <v>47</v>
      </c>
      <c r="H60" s="1356" t="s">
        <v>83</v>
      </c>
      <c r="I60" s="1357" t="s">
        <v>83</v>
      </c>
      <c r="N60" s="1158" t="s">
        <v>21</v>
      </c>
      <c r="O60" s="1175" t="s">
        <v>105</v>
      </c>
      <c r="P60" s="1176" t="s">
        <v>105</v>
      </c>
      <c r="U60" s="1624"/>
      <c r="V60" s="1625"/>
      <c r="W60" s="1626"/>
      <c r="X60" s="1594"/>
      <c r="Y60" s="1594"/>
      <c r="Z60" s="1594"/>
      <c r="AA60" s="1594"/>
      <c r="AB60" s="1627"/>
      <c r="AC60" s="1628"/>
      <c r="AD60" s="1629"/>
      <c r="AI60" s="1451" t="s">
        <v>21</v>
      </c>
      <c r="AJ60" s="1468" t="s">
        <v>83</v>
      </c>
      <c r="AK60" s="1469" t="s">
        <v>83</v>
      </c>
      <c r="AP60" s="1060" t="s">
        <v>21</v>
      </c>
      <c r="AQ60" s="1079" t="s">
        <v>117</v>
      </c>
      <c r="AR60" s="1080" t="s">
        <v>38</v>
      </c>
      <c r="AS60" s="1081" t="s">
        <v>38</v>
      </c>
      <c r="AW60" s="1527" t="s">
        <v>21</v>
      </c>
      <c r="AX60" s="1542" t="s">
        <v>85</v>
      </c>
      <c r="AY60" s="1543" t="s">
        <v>85</v>
      </c>
      <c r="AZ60" s="166"/>
    </row>
    <row r="61" spans="1:77" s="82" customFormat="1" ht="15" thickBot="1" x14ac:dyDescent="0.4">
      <c r="A61" s="936" t="s">
        <v>47</v>
      </c>
      <c r="B61" s="954" t="s">
        <v>41</v>
      </c>
      <c r="C61" s="955" t="s">
        <v>41</v>
      </c>
      <c r="G61" s="1341" t="s">
        <v>48</v>
      </c>
      <c r="H61" s="1358" t="s">
        <v>120</v>
      </c>
      <c r="I61" s="1359" t="s">
        <v>120</v>
      </c>
      <c r="N61" s="1159" t="s">
        <v>22</v>
      </c>
      <c r="O61" s="1177" t="s">
        <v>90</v>
      </c>
      <c r="P61" s="1178" t="s">
        <v>90</v>
      </c>
      <c r="U61" s="1630"/>
      <c r="V61" s="1631"/>
      <c r="W61" s="1632"/>
      <c r="X61" s="1594"/>
      <c r="Y61" s="1594"/>
      <c r="Z61" s="1594"/>
      <c r="AA61" s="1594"/>
      <c r="AB61" s="1633"/>
      <c r="AC61" s="1634"/>
      <c r="AD61" s="1635"/>
      <c r="AI61" s="1452" t="s">
        <v>22</v>
      </c>
      <c r="AJ61" s="1470" t="s">
        <v>120</v>
      </c>
      <c r="AK61" s="1471" t="s">
        <v>120</v>
      </c>
      <c r="AP61" s="1061" t="s">
        <v>22</v>
      </c>
      <c r="AQ61" s="1082" t="s">
        <v>117</v>
      </c>
      <c r="AR61" s="1083" t="s">
        <v>34</v>
      </c>
      <c r="AS61" s="1084" t="s">
        <v>34</v>
      </c>
      <c r="AW61" s="1528" t="s">
        <v>22</v>
      </c>
      <c r="AX61" s="1544" t="s">
        <v>85</v>
      </c>
      <c r="AY61" s="1545" t="s">
        <v>85</v>
      </c>
      <c r="AZ61" s="166"/>
    </row>
    <row r="62" spans="1:77" ht="15" thickBot="1" x14ac:dyDescent="0.4">
      <c r="A62" s="937" t="s">
        <v>48</v>
      </c>
      <c r="B62" s="956" t="s">
        <v>35</v>
      </c>
      <c r="C62" s="957" t="s">
        <v>35</v>
      </c>
      <c r="G62" s="1342" t="s">
        <v>49</v>
      </c>
      <c r="H62" s="1360" t="s">
        <v>85</v>
      </c>
      <c r="I62" s="1361" t="s">
        <v>85</v>
      </c>
      <c r="N62" s="1160" t="s">
        <v>23</v>
      </c>
      <c r="O62" s="1179" t="s">
        <v>116</v>
      </c>
      <c r="P62" s="1180" t="s">
        <v>116</v>
      </c>
      <c r="Q62" s="82"/>
      <c r="R62" s="82"/>
      <c r="S62" s="82"/>
      <c r="T62" s="82"/>
      <c r="U62" s="1636"/>
      <c r="V62" s="1637"/>
      <c r="W62" s="1638"/>
      <c r="X62" s="1594"/>
      <c r="Y62" s="1594"/>
      <c r="Z62" s="1594"/>
      <c r="AA62" s="1594"/>
      <c r="AB62" s="1639"/>
      <c r="AC62" s="1640"/>
      <c r="AD62" s="1641"/>
      <c r="AE62" s="82"/>
      <c r="AF62" s="82"/>
      <c r="AG62" s="82"/>
      <c r="AH62" s="82"/>
      <c r="AI62" s="1453" t="s">
        <v>23</v>
      </c>
      <c r="AJ62" s="1472" t="s">
        <v>84</v>
      </c>
      <c r="AK62" s="1473" t="s">
        <v>84</v>
      </c>
      <c r="AP62" s="1062" t="s">
        <v>23</v>
      </c>
      <c r="AQ62" s="1085" t="s">
        <v>81</v>
      </c>
      <c r="AR62" s="1086" t="s">
        <v>38</v>
      </c>
      <c r="AS62" s="1087" t="s">
        <v>34</v>
      </c>
      <c r="AW62" s="1529" t="s">
        <v>23</v>
      </c>
      <c r="AX62" s="1546" t="s">
        <v>81</v>
      </c>
      <c r="AY62" s="1547" t="s">
        <v>81</v>
      </c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</row>
    <row r="63" spans="1:77" x14ac:dyDescent="0.35">
      <c r="A63" s="938" t="s">
        <v>49</v>
      </c>
      <c r="B63" s="958" t="s">
        <v>41</v>
      </c>
      <c r="C63" s="959" t="s">
        <v>41</v>
      </c>
      <c r="G63" s="1343" t="s">
        <v>50</v>
      </c>
      <c r="H63" s="1362" t="s">
        <v>84</v>
      </c>
      <c r="I63" s="1363" t="s">
        <v>84</v>
      </c>
      <c r="N63" s="1161" t="s">
        <v>24</v>
      </c>
      <c r="O63" s="1181" t="s">
        <v>105</v>
      </c>
      <c r="P63" s="1182" t="s">
        <v>105</v>
      </c>
      <c r="Q63" s="82"/>
      <c r="R63" s="82"/>
      <c r="S63" s="82"/>
      <c r="T63" s="82"/>
      <c r="U63" s="1642"/>
      <c r="V63" s="1643"/>
      <c r="W63" s="1644"/>
      <c r="X63" s="1594"/>
      <c r="Y63" s="1594"/>
      <c r="Z63" s="1594"/>
      <c r="AA63" s="1594"/>
      <c r="AB63" s="1645"/>
      <c r="AC63" s="1646"/>
      <c r="AD63" s="1647"/>
      <c r="AE63" s="82"/>
      <c r="AF63" s="82"/>
      <c r="AG63" s="82"/>
      <c r="AH63" s="82"/>
      <c r="AI63" s="1454" t="s">
        <v>24</v>
      </c>
      <c r="AJ63" s="1474" t="s">
        <v>120</v>
      </c>
      <c r="AK63" s="1475" t="s">
        <v>120</v>
      </c>
      <c r="AP63" s="1063" t="s">
        <v>24</v>
      </c>
      <c r="AQ63" s="1088" t="s">
        <v>117</v>
      </c>
      <c r="AR63" s="1089" t="s">
        <v>35</v>
      </c>
      <c r="AS63" s="1090" t="s">
        <v>35</v>
      </c>
      <c r="AW63" s="1530" t="s">
        <v>24</v>
      </c>
      <c r="AX63" s="1548" t="s">
        <v>85</v>
      </c>
      <c r="AY63" s="1549" t="s">
        <v>85</v>
      </c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</row>
    <row r="64" spans="1:77" ht="15" thickBot="1" x14ac:dyDescent="0.4">
      <c r="A64" s="939" t="s">
        <v>50</v>
      </c>
      <c r="B64" s="960" t="s">
        <v>41</v>
      </c>
      <c r="C64" s="961" t="s">
        <v>41</v>
      </c>
      <c r="G64" s="1344" t="s">
        <v>51</v>
      </c>
      <c r="H64" s="1364" t="s">
        <v>83</v>
      </c>
      <c r="I64" s="1365" t="s">
        <v>83</v>
      </c>
      <c r="N64" s="1162" t="s">
        <v>25</v>
      </c>
      <c r="O64" s="1183" t="s">
        <v>90</v>
      </c>
      <c r="P64" s="1184" t="s">
        <v>90</v>
      </c>
      <c r="Q64" s="82"/>
      <c r="R64" s="82"/>
      <c r="S64" s="82"/>
      <c r="T64" s="82"/>
      <c r="U64" s="1648"/>
      <c r="V64" s="1649"/>
      <c r="W64" s="1650"/>
      <c r="X64" s="1594"/>
      <c r="Y64" s="1594"/>
      <c r="Z64" s="1594"/>
      <c r="AA64" s="1594"/>
      <c r="AB64" s="1651"/>
      <c r="AC64" s="1652"/>
      <c r="AD64" s="1653"/>
      <c r="AE64" s="82"/>
      <c r="AF64" s="82"/>
      <c r="AG64" s="82"/>
      <c r="AH64" s="82"/>
      <c r="AI64" s="1455" t="s">
        <v>25</v>
      </c>
      <c r="AJ64" s="1476" t="s">
        <v>86</v>
      </c>
      <c r="AK64" s="1477" t="s">
        <v>86</v>
      </c>
      <c r="AP64" s="1064" t="s">
        <v>25</v>
      </c>
      <c r="AQ64" s="1091" t="s">
        <v>117</v>
      </c>
      <c r="AR64" s="1092" t="s">
        <v>34</v>
      </c>
      <c r="AS64" s="1093" t="s">
        <v>34</v>
      </c>
      <c r="AW64" s="1531" t="s">
        <v>25</v>
      </c>
      <c r="AX64" s="1550" t="s">
        <v>81</v>
      </c>
      <c r="AY64" s="1551" t="s">
        <v>81</v>
      </c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</row>
    <row r="65" spans="1:77" ht="15" thickBot="1" x14ac:dyDescent="0.4">
      <c r="A65" s="940" t="s">
        <v>51</v>
      </c>
      <c r="B65" s="962" t="s">
        <v>35</v>
      </c>
      <c r="C65" s="963" t="s">
        <v>35</v>
      </c>
      <c r="G65" s="1345" t="s">
        <v>52</v>
      </c>
      <c r="H65" s="1366" t="s">
        <v>84</v>
      </c>
      <c r="I65" s="1367" t="s">
        <v>84</v>
      </c>
      <c r="N65" s="1163" t="s">
        <v>26</v>
      </c>
      <c r="O65" s="1185" t="s">
        <v>103</v>
      </c>
      <c r="P65" s="1186" t="s">
        <v>103</v>
      </c>
      <c r="Q65" s="82"/>
      <c r="R65" s="82"/>
      <c r="S65" s="82"/>
      <c r="T65" s="82"/>
      <c r="U65" s="1654"/>
      <c r="V65" s="1655"/>
      <c r="W65" s="1656"/>
      <c r="X65" s="1594"/>
      <c r="Y65" s="1594"/>
      <c r="Z65" s="1594"/>
      <c r="AA65" s="1594"/>
      <c r="AB65" s="1657"/>
      <c r="AC65" s="1658"/>
      <c r="AD65" s="1659"/>
      <c r="AE65" s="82"/>
      <c r="AF65" s="82"/>
      <c r="AG65" s="82"/>
      <c r="AH65" s="82"/>
      <c r="AI65" s="1456" t="s">
        <v>26</v>
      </c>
      <c r="AJ65" s="1478" t="s">
        <v>95</v>
      </c>
      <c r="AK65" s="1479" t="s">
        <v>95</v>
      </c>
      <c r="AP65" s="1065" t="s">
        <v>26</v>
      </c>
      <c r="AQ65" s="1094" t="s">
        <v>117</v>
      </c>
      <c r="AR65" s="1095" t="s">
        <v>34</v>
      </c>
      <c r="AS65" s="1096" t="s">
        <v>34</v>
      </c>
      <c r="AW65" s="1532" t="s">
        <v>26</v>
      </c>
      <c r="AX65" s="1552" t="s">
        <v>85</v>
      </c>
      <c r="AY65" s="1553" t="s">
        <v>85</v>
      </c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</row>
    <row r="66" spans="1:77" ht="15" thickBot="1" x14ac:dyDescent="0.4">
      <c r="A66" s="941" t="s">
        <v>52</v>
      </c>
      <c r="B66" s="964" t="s">
        <v>59</v>
      </c>
      <c r="C66" s="965" t="s">
        <v>59</v>
      </c>
      <c r="D66" s="39"/>
      <c r="G66" s="1346" t="s">
        <v>53</v>
      </c>
      <c r="H66" s="1368" t="s">
        <v>86</v>
      </c>
      <c r="I66" s="1369" t="s">
        <v>86</v>
      </c>
      <c r="J66" s="39"/>
      <c r="N66" s="1164" t="s">
        <v>27</v>
      </c>
      <c r="O66" s="1187" t="s">
        <v>89</v>
      </c>
      <c r="P66" s="1188" t="s">
        <v>89</v>
      </c>
      <c r="Q66" s="82"/>
      <c r="R66" s="82"/>
      <c r="S66" s="82"/>
      <c r="T66" s="82"/>
      <c r="U66" s="1660"/>
      <c r="V66" s="1661"/>
      <c r="W66" s="1662"/>
      <c r="X66" s="1594"/>
      <c r="Y66" s="1594"/>
      <c r="Z66" s="1594"/>
      <c r="AA66" s="1594"/>
      <c r="AB66" s="1663"/>
      <c r="AC66" s="1664"/>
      <c r="AD66" s="1665"/>
      <c r="AE66" s="82"/>
      <c r="AF66" s="82"/>
      <c r="AG66" s="82"/>
      <c r="AH66" s="82"/>
      <c r="AI66" s="1457" t="s">
        <v>27</v>
      </c>
      <c r="AJ66" s="1480" t="s">
        <v>80</v>
      </c>
      <c r="AK66" s="1481" t="s">
        <v>80</v>
      </c>
      <c r="AL66" s="39"/>
      <c r="AP66" s="1066" t="s">
        <v>27</v>
      </c>
      <c r="AQ66" s="1097" t="s">
        <v>117</v>
      </c>
      <c r="AR66" s="1098" t="s">
        <v>34</v>
      </c>
      <c r="AS66" s="1099" t="s">
        <v>34</v>
      </c>
      <c r="AW66" s="1533" t="s">
        <v>27</v>
      </c>
      <c r="AX66" s="1554" t="s">
        <v>81</v>
      </c>
      <c r="AY66" s="1555" t="s">
        <v>81</v>
      </c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</row>
    <row r="67" spans="1:77" ht="15" thickBot="1" x14ac:dyDescent="0.4">
      <c r="A67" s="942" t="s">
        <v>53</v>
      </c>
      <c r="B67" s="966" t="s">
        <v>60</v>
      </c>
      <c r="C67" s="967" t="s">
        <v>60</v>
      </c>
      <c r="D67" s="39"/>
      <c r="G67" s="1347" t="s">
        <v>54</v>
      </c>
      <c r="H67" s="1370" t="s">
        <v>80</v>
      </c>
      <c r="I67" s="1371" t="s">
        <v>80</v>
      </c>
      <c r="J67" s="39"/>
      <c r="N67" s="1165" t="s">
        <v>28</v>
      </c>
      <c r="O67" s="1189" t="s">
        <v>121</v>
      </c>
      <c r="P67" s="1190" t="s">
        <v>121</v>
      </c>
      <c r="Q67" s="82"/>
      <c r="R67" s="82"/>
      <c r="S67" s="82"/>
      <c r="T67" s="82"/>
      <c r="U67" s="1666"/>
      <c r="V67" s="1667"/>
      <c r="W67" s="1668"/>
      <c r="X67" s="1594"/>
      <c r="Y67" s="1594"/>
      <c r="Z67" s="1594"/>
      <c r="AA67" s="1594"/>
      <c r="AB67" s="1669"/>
      <c r="AC67" s="1670"/>
      <c r="AD67" s="1671"/>
      <c r="AE67" s="82"/>
      <c r="AF67" s="82"/>
      <c r="AG67" s="82"/>
      <c r="AH67" s="82"/>
      <c r="AI67" s="1458" t="s">
        <v>28</v>
      </c>
      <c r="AJ67" s="1482" t="s">
        <v>34</v>
      </c>
      <c r="AK67" s="1483" t="s">
        <v>34</v>
      </c>
      <c r="AL67" s="39"/>
      <c r="AP67" s="1067" t="s">
        <v>28</v>
      </c>
      <c r="AQ67" s="1100" t="s">
        <v>85</v>
      </c>
      <c r="AR67" s="1101" t="s">
        <v>115</v>
      </c>
      <c r="AS67" s="1102" t="s">
        <v>34</v>
      </c>
      <c r="AW67" s="1534" t="s">
        <v>28</v>
      </c>
      <c r="AX67" s="1556" t="s">
        <v>84</v>
      </c>
      <c r="AY67" s="1557" t="s">
        <v>84</v>
      </c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</row>
    <row r="68" spans="1:77" ht="15" thickBot="1" x14ac:dyDescent="0.4">
      <c r="A68" s="943" t="s">
        <v>54</v>
      </c>
      <c r="B68" s="968" t="s">
        <v>35</v>
      </c>
      <c r="C68" s="969" t="s">
        <v>35</v>
      </c>
      <c r="G68" s="1348" t="s">
        <v>55</v>
      </c>
      <c r="H68" s="1372" t="s">
        <v>84</v>
      </c>
      <c r="I68" s="1373" t="s">
        <v>84</v>
      </c>
      <c r="N68" s="1166" t="s">
        <v>29</v>
      </c>
      <c r="O68" s="1191" t="s">
        <v>99</v>
      </c>
      <c r="P68" s="1192" t="s">
        <v>99</v>
      </c>
      <c r="Q68" s="98"/>
      <c r="R68" s="98"/>
      <c r="S68" s="97"/>
      <c r="T68" s="98"/>
      <c r="U68" s="1672"/>
      <c r="V68" s="1673"/>
      <c r="W68" s="1674"/>
      <c r="X68" s="1675"/>
      <c r="Y68" s="1676"/>
      <c r="Z68" s="1675"/>
      <c r="AA68" s="1675"/>
      <c r="AB68" s="1677"/>
      <c r="AC68" s="1678"/>
      <c r="AD68" s="1679"/>
      <c r="AE68" s="97"/>
      <c r="AF68" s="98"/>
      <c r="AG68" s="98"/>
      <c r="AH68" s="97"/>
      <c r="AI68" s="1459" t="s">
        <v>29</v>
      </c>
      <c r="AJ68" s="1484" t="s">
        <v>91</v>
      </c>
      <c r="AK68" s="1485" t="s">
        <v>91</v>
      </c>
      <c r="AP68" s="1068" t="s">
        <v>29</v>
      </c>
      <c r="AQ68" s="1103" t="s">
        <v>117</v>
      </c>
      <c r="AR68" s="1104" t="s">
        <v>35</v>
      </c>
      <c r="AS68" s="1105" t="s">
        <v>35</v>
      </c>
      <c r="AW68" s="1535" t="s">
        <v>29</v>
      </c>
      <c r="AX68" s="1558" t="s">
        <v>85</v>
      </c>
      <c r="AY68" s="1559" t="s">
        <v>85</v>
      </c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</row>
    <row r="69" spans="1:77" ht="15" thickBot="1" x14ac:dyDescent="0.4">
      <c r="A69" s="944" t="s">
        <v>55</v>
      </c>
      <c r="B69" s="970" t="s">
        <v>35</v>
      </c>
      <c r="C69" s="971" t="s">
        <v>35</v>
      </c>
      <c r="G69" s="1349" t="s">
        <v>56</v>
      </c>
      <c r="H69" s="1374" t="s">
        <v>84</v>
      </c>
      <c r="I69" s="1375" t="s">
        <v>84</v>
      </c>
      <c r="N69" s="1167" t="s">
        <v>30</v>
      </c>
      <c r="O69" s="1193" t="s">
        <v>121</v>
      </c>
      <c r="P69" s="1194" t="s">
        <v>121</v>
      </c>
      <c r="Q69" s="98"/>
      <c r="R69" s="98"/>
      <c r="S69" s="97"/>
      <c r="T69" s="98"/>
      <c r="U69" s="1672"/>
      <c r="V69" s="1673"/>
      <c r="W69" s="1674"/>
      <c r="X69" s="1675"/>
      <c r="Y69" s="1676"/>
      <c r="Z69" s="1675"/>
      <c r="AA69" s="1675"/>
      <c r="AB69" s="1677"/>
      <c r="AC69" s="1678"/>
      <c r="AD69" s="1679"/>
      <c r="AE69" s="97"/>
      <c r="AF69" s="98"/>
      <c r="AG69" s="98"/>
      <c r="AH69" s="97"/>
      <c r="AI69" s="1460" t="s">
        <v>30</v>
      </c>
      <c r="AJ69" s="1486" t="s">
        <v>95</v>
      </c>
      <c r="AK69" s="1487" t="s">
        <v>95</v>
      </c>
      <c r="AP69" s="1069" t="s">
        <v>30</v>
      </c>
      <c r="AQ69" s="1106" t="s">
        <v>84</v>
      </c>
      <c r="AR69" s="1107" t="s">
        <v>94</v>
      </c>
      <c r="AS69" s="1108" t="s">
        <v>34</v>
      </c>
      <c r="AW69" s="1536" t="s">
        <v>30</v>
      </c>
      <c r="AX69" s="1560" t="s">
        <v>85</v>
      </c>
      <c r="AY69" s="1561" t="s">
        <v>85</v>
      </c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</row>
    <row r="70" spans="1:77" x14ac:dyDescent="0.35">
      <c r="A70" s="945" t="s">
        <v>56</v>
      </c>
      <c r="B70" s="972" t="s">
        <v>38</v>
      </c>
      <c r="C70" s="973" t="s">
        <v>38</v>
      </c>
      <c r="G70" s="1350" t="s">
        <v>57</v>
      </c>
      <c r="H70" s="1376" t="s">
        <v>81</v>
      </c>
      <c r="I70" s="1377" t="s">
        <v>81</v>
      </c>
      <c r="N70" s="1168" t="s">
        <v>31</v>
      </c>
      <c r="O70" s="1195" t="s">
        <v>105</v>
      </c>
      <c r="P70" s="1196" t="s">
        <v>105</v>
      </c>
      <c r="Q70" s="98"/>
      <c r="R70" s="98"/>
      <c r="S70" s="97"/>
      <c r="T70" s="98"/>
      <c r="U70" s="1672"/>
      <c r="V70" s="1673"/>
      <c r="W70" s="1674"/>
      <c r="X70" s="1675"/>
      <c r="Y70" s="1676"/>
      <c r="Z70" s="1675"/>
      <c r="AA70" s="1675"/>
      <c r="AB70" s="1677"/>
      <c r="AC70" s="1678"/>
      <c r="AD70" s="1679"/>
      <c r="AE70" s="97"/>
      <c r="AF70" s="98"/>
      <c r="AG70" s="98"/>
      <c r="AH70" s="97"/>
      <c r="AI70" s="1461" t="s">
        <v>31</v>
      </c>
      <c r="AJ70" s="1488" t="s">
        <v>91</v>
      </c>
      <c r="AK70" s="1489" t="s">
        <v>91</v>
      </c>
      <c r="AP70" s="1070" t="s">
        <v>31</v>
      </c>
      <c r="AQ70" s="1109" t="s">
        <v>81</v>
      </c>
      <c r="AR70" s="1110" t="s">
        <v>38</v>
      </c>
      <c r="AS70" s="1111" t="s">
        <v>34</v>
      </c>
      <c r="AW70" s="1537" t="s">
        <v>31</v>
      </c>
      <c r="AX70" s="1562" t="s">
        <v>85</v>
      </c>
      <c r="AY70" s="1563" t="s">
        <v>85</v>
      </c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</row>
    <row r="71" spans="1:77" ht="15" thickBot="1" x14ac:dyDescent="0.4">
      <c r="A71" s="946" t="s">
        <v>57</v>
      </c>
      <c r="B71" s="974" t="s">
        <v>35</v>
      </c>
      <c r="C71" s="975" t="s">
        <v>35</v>
      </c>
      <c r="G71" s="1351" t="s">
        <v>58</v>
      </c>
      <c r="H71" s="1378" t="s">
        <v>120</v>
      </c>
      <c r="I71" s="1379" t="s">
        <v>120</v>
      </c>
      <c r="N71" s="1169" t="s">
        <v>32</v>
      </c>
      <c r="O71" s="1197" t="s">
        <v>90</v>
      </c>
      <c r="P71" s="1198" t="s">
        <v>90</v>
      </c>
      <c r="Q71" s="98"/>
      <c r="R71" s="98"/>
      <c r="S71" s="97"/>
      <c r="T71" s="98"/>
      <c r="U71" s="1672"/>
      <c r="V71" s="1673"/>
      <c r="W71" s="1674"/>
      <c r="X71" s="1675"/>
      <c r="Y71" s="1676"/>
      <c r="Z71" s="1675"/>
      <c r="AA71" s="1675"/>
      <c r="AB71" s="1677"/>
      <c r="AC71" s="1678"/>
      <c r="AD71" s="1679"/>
      <c r="AE71" s="97"/>
      <c r="AF71" s="98"/>
      <c r="AG71" s="98"/>
      <c r="AH71" s="97"/>
      <c r="AI71" s="1462" t="s">
        <v>32</v>
      </c>
      <c r="AJ71" s="1490" t="s">
        <v>84</v>
      </c>
      <c r="AK71" s="1491" t="s">
        <v>84</v>
      </c>
      <c r="AP71" s="1071" t="s">
        <v>32</v>
      </c>
      <c r="AQ71" s="1112" t="s">
        <v>117</v>
      </c>
      <c r="AR71" s="1113" t="s">
        <v>34</v>
      </c>
      <c r="AS71" s="1114" t="s">
        <v>34</v>
      </c>
      <c r="AW71" s="1564" t="s">
        <v>0</v>
      </c>
      <c r="AX71" s="1565" t="s">
        <v>119</v>
      </c>
      <c r="AY71" s="1566" t="s">
        <v>119</v>
      </c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</row>
    <row r="72" spans="1:77" ht="15" thickBot="1" x14ac:dyDescent="0.4">
      <c r="A72" s="947" t="s">
        <v>58</v>
      </c>
      <c r="B72" s="976" t="s">
        <v>35</v>
      </c>
      <c r="C72" s="977" t="s">
        <v>35</v>
      </c>
      <c r="G72" s="1380" t="s">
        <v>0</v>
      </c>
      <c r="H72" s="1381" t="s">
        <v>125</v>
      </c>
      <c r="I72" s="1382" t="s">
        <v>125</v>
      </c>
      <c r="N72" s="1170" t="s">
        <v>33</v>
      </c>
      <c r="O72" s="1199" t="s">
        <v>121</v>
      </c>
      <c r="P72" s="1200" t="s">
        <v>121</v>
      </c>
      <c r="Q72" s="98"/>
      <c r="R72" s="98"/>
      <c r="S72" s="97"/>
      <c r="T72" s="98"/>
      <c r="U72" s="1672"/>
      <c r="V72" s="1673"/>
      <c r="W72" s="1674"/>
      <c r="X72" s="1675"/>
      <c r="Y72" s="1676"/>
      <c r="Z72" s="1675"/>
      <c r="AA72" s="1675"/>
      <c r="AB72" s="1677"/>
      <c r="AC72" s="1678"/>
      <c r="AD72" s="1679"/>
      <c r="AE72" s="97"/>
      <c r="AF72" s="98"/>
      <c r="AG72" s="98"/>
      <c r="AH72" s="97"/>
      <c r="AI72" s="1463" t="s">
        <v>33</v>
      </c>
      <c r="AJ72" s="1492" t="s">
        <v>81</v>
      </c>
      <c r="AK72" s="1493" t="s">
        <v>81</v>
      </c>
      <c r="AP72" s="1072" t="s">
        <v>33</v>
      </c>
      <c r="AQ72" s="1115" t="s">
        <v>81</v>
      </c>
      <c r="AR72" s="1116" t="s">
        <v>34</v>
      </c>
      <c r="AS72" s="1117" t="s">
        <v>35</v>
      </c>
      <c r="AW72" s="1511"/>
      <c r="AX72" s="1512"/>
      <c r="AY72" s="1513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</row>
    <row r="73" spans="1:77" ht="15" thickBot="1" x14ac:dyDescent="0.4">
      <c r="A73" s="978" t="s">
        <v>0</v>
      </c>
      <c r="B73" s="979" t="s">
        <v>61</v>
      </c>
      <c r="C73" s="980" t="s">
        <v>61</v>
      </c>
      <c r="G73" s="1383"/>
      <c r="H73" s="1384"/>
      <c r="I73" s="1385"/>
      <c r="N73" s="1201" t="s">
        <v>0</v>
      </c>
      <c r="O73" s="1202" t="s">
        <v>123</v>
      </c>
      <c r="P73" s="1203" t="s">
        <v>123</v>
      </c>
      <c r="Q73" s="98"/>
      <c r="R73" s="98"/>
      <c r="S73" s="97"/>
      <c r="T73" s="98"/>
      <c r="U73" s="1672"/>
      <c r="V73" s="1673"/>
      <c r="W73" s="1674"/>
      <c r="X73" s="1675"/>
      <c r="Y73" s="1676"/>
      <c r="Z73" s="1675"/>
      <c r="AA73" s="1675"/>
      <c r="AB73" s="1677"/>
      <c r="AC73" s="1678"/>
      <c r="AD73" s="1679"/>
      <c r="AE73" s="97"/>
      <c r="AF73" s="98"/>
      <c r="AG73" s="98"/>
      <c r="AH73" s="97"/>
      <c r="AI73" s="1494" t="s">
        <v>0</v>
      </c>
      <c r="AJ73" s="1495" t="s">
        <v>126</v>
      </c>
      <c r="AK73" s="1496" t="s">
        <v>126</v>
      </c>
      <c r="AP73" s="1118" t="s">
        <v>0</v>
      </c>
      <c r="AQ73" s="1119" t="s">
        <v>86</v>
      </c>
      <c r="AR73" s="1120" t="s">
        <v>122</v>
      </c>
      <c r="AS73" s="1121" t="s">
        <v>39</v>
      </c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</row>
    <row r="74" spans="1:77" x14ac:dyDescent="0.35">
      <c r="A74" s="981"/>
      <c r="B74" s="982"/>
      <c r="C74" s="983"/>
      <c r="G74" s="37"/>
      <c r="H74" s="38"/>
      <c r="I74" s="38"/>
      <c r="N74" s="1210"/>
      <c r="O74" s="1211"/>
      <c r="P74" s="1212"/>
      <c r="U74" s="1676"/>
      <c r="V74" s="1675"/>
      <c r="W74" s="1675"/>
      <c r="X74" s="1594"/>
      <c r="Y74" s="1594"/>
      <c r="Z74" s="1594"/>
      <c r="AA74" s="1594"/>
      <c r="AB74" s="1676"/>
      <c r="AC74" s="1675"/>
      <c r="AD74" s="1675"/>
      <c r="AI74" s="37"/>
      <c r="AJ74" s="38"/>
      <c r="AK74" s="38"/>
      <c r="AP74" s="1134"/>
      <c r="AQ74" s="1135"/>
      <c r="AR74" s="1136"/>
      <c r="AS74" s="1137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</row>
    <row r="75" spans="1:77" x14ac:dyDescent="0.35">
      <c r="A75" s="37"/>
      <c r="B75" s="38"/>
      <c r="C75" s="38"/>
      <c r="G75" s="37"/>
      <c r="H75" s="38"/>
      <c r="I75" s="38"/>
      <c r="N75" s="37"/>
      <c r="O75" s="38"/>
      <c r="P75" s="38"/>
      <c r="U75" s="1676"/>
      <c r="V75" s="1675"/>
      <c r="W75" s="1675"/>
      <c r="X75" s="1594"/>
      <c r="Y75" s="1594"/>
      <c r="Z75" s="1594"/>
      <c r="AA75" s="1594"/>
      <c r="AB75" s="1676"/>
      <c r="AC75" s="1675"/>
      <c r="AD75" s="1675"/>
      <c r="AI75" s="37"/>
      <c r="AJ75" s="38"/>
      <c r="AK75" s="38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</row>
    <row r="76" spans="1:77" x14ac:dyDescent="0.35">
      <c r="A76" s="37"/>
      <c r="B76" s="38"/>
      <c r="C76" s="38"/>
      <c r="G76" s="37"/>
      <c r="H76" s="38"/>
      <c r="I76" s="38"/>
      <c r="N76" s="37"/>
      <c r="O76" s="38"/>
      <c r="P76" s="38"/>
      <c r="U76" s="1676"/>
      <c r="V76" s="1675"/>
      <c r="W76" s="1675"/>
      <c r="X76" s="1594"/>
      <c r="Y76" s="1594"/>
      <c r="Z76" s="1594"/>
      <c r="AA76" s="1594"/>
      <c r="AB76" s="1676"/>
      <c r="AC76" s="1675"/>
      <c r="AD76" s="1675"/>
      <c r="AI76" s="37"/>
      <c r="AJ76" s="38"/>
      <c r="AK76" s="38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</row>
    <row r="77" spans="1:77" x14ac:dyDescent="0.35">
      <c r="A77" s="37"/>
      <c r="B77" s="38"/>
      <c r="C77" s="38"/>
      <c r="G77" s="37"/>
      <c r="H77" s="38"/>
      <c r="I77" s="38"/>
      <c r="N77" s="37"/>
      <c r="O77" s="38"/>
      <c r="P77" s="38"/>
      <c r="U77" s="1676"/>
      <c r="V77" s="1675"/>
      <c r="W77" s="1675"/>
      <c r="X77" s="1594"/>
      <c r="Y77" s="1594"/>
      <c r="Z77" s="1594"/>
      <c r="AA77" s="1594"/>
      <c r="AB77" s="1676"/>
      <c r="AC77" s="1675"/>
      <c r="AD77" s="1675"/>
      <c r="AI77" s="37"/>
      <c r="AJ77" s="38"/>
      <c r="AK77" s="38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</row>
    <row r="78" spans="1:77" x14ac:dyDescent="0.35">
      <c r="A78" s="37"/>
      <c r="B78" s="38"/>
      <c r="C78" s="38"/>
      <c r="G78" s="37"/>
      <c r="H78" s="38"/>
      <c r="I78" s="38"/>
      <c r="N78" s="37"/>
      <c r="O78" s="38"/>
      <c r="P78" s="38"/>
      <c r="U78" s="1676"/>
      <c r="V78" s="1675"/>
      <c r="W78" s="1675"/>
      <c r="X78" s="1594"/>
      <c r="Y78" s="1594"/>
      <c r="Z78" s="1594"/>
      <c r="AA78" s="1594"/>
      <c r="AB78" s="1676"/>
      <c r="AC78" s="1675"/>
      <c r="AD78" s="1675"/>
      <c r="AI78" s="37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</row>
    <row r="79" spans="1:77" s="36" customFormat="1" ht="16" thickBot="1" x14ac:dyDescent="0.4">
      <c r="A79" s="522" t="str">
        <f>'Cycle Précédent'!C81</f>
        <v>Site 4</v>
      </c>
      <c r="B79" s="35"/>
      <c r="C79" s="35"/>
      <c r="D79" s="35"/>
      <c r="E79" s="35"/>
      <c r="F79" s="35"/>
      <c r="G79" s="522" t="str">
        <f>$A$79</f>
        <v>Site 4</v>
      </c>
      <c r="H79" s="35"/>
      <c r="I79" s="35"/>
      <c r="J79" s="35"/>
      <c r="K79" s="35"/>
      <c r="L79" s="35"/>
      <c r="M79" s="35"/>
      <c r="N79" s="522" t="str">
        <f>$A$79</f>
        <v>Site 4</v>
      </c>
      <c r="O79" s="35"/>
      <c r="P79" s="35"/>
      <c r="Q79" s="35"/>
      <c r="R79" s="35"/>
      <c r="S79" s="35"/>
      <c r="T79" s="35"/>
      <c r="U79" s="1589"/>
      <c r="V79" s="1590"/>
      <c r="W79" s="1590"/>
      <c r="X79" s="1590"/>
      <c r="Y79" s="1590"/>
      <c r="Z79" s="1590"/>
      <c r="AA79" s="1590"/>
      <c r="AB79" s="1589"/>
      <c r="AC79" s="1590"/>
      <c r="AD79" s="1590"/>
      <c r="AE79" s="35"/>
      <c r="AF79" s="35"/>
      <c r="AG79" s="35"/>
      <c r="AH79" s="35"/>
      <c r="AI79" s="522" t="str">
        <f>$A$79</f>
        <v>Site 4</v>
      </c>
      <c r="AJ79" s="35"/>
      <c r="AK79" s="35"/>
      <c r="AL79" s="35"/>
      <c r="AM79" s="35"/>
      <c r="AN79" s="35"/>
      <c r="AO79" s="35"/>
      <c r="AP79" s="522" t="str">
        <f>$A$79</f>
        <v>Site 4</v>
      </c>
      <c r="AQ79" s="35"/>
      <c r="AR79" s="35"/>
      <c r="AS79" s="35"/>
      <c r="AT79" s="35"/>
      <c r="AU79" s="35"/>
      <c r="AV79" s="35"/>
      <c r="AW79" s="522" t="str">
        <f>$A$79</f>
        <v>Site 4</v>
      </c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</row>
    <row r="80" spans="1:77" ht="15" thickBot="1" x14ac:dyDescent="0.4">
      <c r="A80" s="991"/>
      <c r="B80" s="1742" t="s">
        <v>141</v>
      </c>
      <c r="C80" s="992"/>
      <c r="G80" s="1393"/>
      <c r="H80" s="1394" t="s">
        <v>79</v>
      </c>
      <c r="I80" s="1395"/>
      <c r="N80" s="1153"/>
      <c r="O80" s="1154" t="s">
        <v>79</v>
      </c>
      <c r="P80" s="1155"/>
      <c r="Q80" s="82"/>
      <c r="R80" s="82"/>
      <c r="S80" s="82"/>
      <c r="T80" s="82"/>
      <c r="U80" s="1591"/>
      <c r="V80" s="1592"/>
      <c r="W80" s="1593"/>
      <c r="X80" s="1594"/>
      <c r="Y80" s="1594"/>
      <c r="Z80" s="1594"/>
      <c r="AA80" s="1594"/>
      <c r="AB80" s="1595"/>
      <c r="AC80" s="1596"/>
      <c r="AD80" s="1597"/>
      <c r="AE80" s="82"/>
      <c r="AF80" s="82"/>
      <c r="AG80" s="82"/>
      <c r="AH80" s="82"/>
      <c r="AI80" s="1447"/>
      <c r="AJ80" s="1753" t="s">
        <v>141</v>
      </c>
      <c r="AK80" s="1448"/>
      <c r="AP80" s="1055"/>
      <c r="AQ80" s="1056"/>
      <c r="AR80" s="1756" t="s">
        <v>151</v>
      </c>
      <c r="AS80" s="1057"/>
      <c r="AW80" s="1523"/>
      <c r="AX80" s="1754" t="s">
        <v>152</v>
      </c>
      <c r="AY80" s="152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</row>
    <row r="81" spans="1:77" x14ac:dyDescent="0.35">
      <c r="A81" s="1742" t="s">
        <v>141</v>
      </c>
      <c r="B81" s="984" t="s">
        <v>98</v>
      </c>
      <c r="C81" s="985" t="s">
        <v>0</v>
      </c>
      <c r="D81" s="986"/>
      <c r="G81" s="1741" t="s">
        <v>143</v>
      </c>
      <c r="H81" s="1386" t="s">
        <v>62</v>
      </c>
      <c r="I81" s="1387" t="s">
        <v>0</v>
      </c>
      <c r="J81" s="1388"/>
      <c r="N81" s="1751" t="s">
        <v>143</v>
      </c>
      <c r="O81" s="1146" t="s">
        <v>37</v>
      </c>
      <c r="P81" s="1147" t="s">
        <v>0</v>
      </c>
      <c r="Q81" s="1148"/>
      <c r="R81" s="82"/>
      <c r="S81" s="82"/>
      <c r="T81" s="82"/>
      <c r="U81" s="1598"/>
      <c r="V81" s="1599"/>
      <c r="W81" s="1600"/>
      <c r="X81" s="1601"/>
      <c r="Y81" s="1594"/>
      <c r="Z81" s="1594"/>
      <c r="AA81" s="1594"/>
      <c r="AB81" s="1602"/>
      <c r="AC81" s="1603"/>
      <c r="AD81" s="1604"/>
      <c r="AE81" s="780"/>
      <c r="AF81" s="82"/>
      <c r="AG81" s="82"/>
      <c r="AH81" s="82"/>
      <c r="AI81" s="1752" t="s">
        <v>144</v>
      </c>
      <c r="AJ81" s="1440" t="s">
        <v>87</v>
      </c>
      <c r="AK81" s="1441" t="s">
        <v>0</v>
      </c>
      <c r="AL81" s="1504"/>
      <c r="AP81" s="1752" t="s">
        <v>144</v>
      </c>
      <c r="AQ81" s="1046" t="s">
        <v>88</v>
      </c>
      <c r="AR81" s="1047" t="s">
        <v>87</v>
      </c>
      <c r="AS81" s="1048" t="s">
        <v>0</v>
      </c>
      <c r="AT81" s="1138"/>
      <c r="AW81" s="1755" t="s">
        <v>153</v>
      </c>
      <c r="AX81" s="1516" t="s">
        <v>87</v>
      </c>
      <c r="AY81" s="1517" t="s">
        <v>0</v>
      </c>
      <c r="AZ81" s="157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</row>
    <row r="82" spans="1:77" x14ac:dyDescent="0.35">
      <c r="A82" s="987" t="s">
        <v>1</v>
      </c>
      <c r="B82" s="988" t="s">
        <v>2</v>
      </c>
      <c r="C82" s="989" t="s">
        <v>2</v>
      </c>
      <c r="D82" s="990"/>
      <c r="G82" s="1389" t="s">
        <v>1</v>
      </c>
      <c r="H82" s="1390" t="s">
        <v>2</v>
      </c>
      <c r="I82" s="1391" t="s">
        <v>2</v>
      </c>
      <c r="J82" s="1392"/>
      <c r="N82" s="1149" t="s">
        <v>1</v>
      </c>
      <c r="O82" s="1150" t="s">
        <v>2</v>
      </c>
      <c r="P82" s="1151" t="s">
        <v>2</v>
      </c>
      <c r="Q82" s="1152"/>
      <c r="R82" s="82"/>
      <c r="S82" s="82"/>
      <c r="T82" s="82"/>
      <c r="U82" s="1605"/>
      <c r="V82" s="1606"/>
      <c r="W82" s="1607"/>
      <c r="X82" s="1608"/>
      <c r="Y82" s="1594"/>
      <c r="Z82" s="1594"/>
      <c r="AA82" s="1594"/>
      <c r="AB82" s="1609"/>
      <c r="AC82" s="1610"/>
      <c r="AD82" s="1611"/>
      <c r="AE82" s="781"/>
      <c r="AF82" s="82"/>
      <c r="AG82" s="82"/>
      <c r="AH82" s="82"/>
      <c r="AI82" s="1443" t="s">
        <v>1</v>
      </c>
      <c r="AJ82" s="1444" t="s">
        <v>2</v>
      </c>
      <c r="AK82" s="1445" t="s">
        <v>2</v>
      </c>
      <c r="AL82" s="1505"/>
      <c r="AP82" s="1050" t="s">
        <v>1</v>
      </c>
      <c r="AQ82" s="1051" t="s">
        <v>2</v>
      </c>
      <c r="AR82" s="1052" t="s">
        <v>2</v>
      </c>
      <c r="AS82" s="1053" t="s">
        <v>2</v>
      </c>
      <c r="AT82" s="1139"/>
      <c r="AW82" s="1519" t="s">
        <v>1</v>
      </c>
      <c r="AX82" s="1520" t="s">
        <v>2</v>
      </c>
      <c r="AY82" s="1521" t="s">
        <v>2</v>
      </c>
      <c r="AZ82" s="1575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</row>
    <row r="83" spans="1:77" x14ac:dyDescent="0.35">
      <c r="A83" s="994" t="s">
        <v>63</v>
      </c>
      <c r="B83" s="1010" t="s">
        <v>35</v>
      </c>
      <c r="C83" s="1011" t="s">
        <v>35</v>
      </c>
      <c r="G83" s="1397" t="s">
        <v>63</v>
      </c>
      <c r="H83" s="1410" t="s">
        <v>84</v>
      </c>
      <c r="I83" s="1411" t="s">
        <v>84</v>
      </c>
      <c r="N83" s="1156" t="s">
        <v>19</v>
      </c>
      <c r="O83" s="1171" t="s">
        <v>101</v>
      </c>
      <c r="P83" s="1172" t="s">
        <v>101</v>
      </c>
      <c r="Q83" s="82"/>
      <c r="R83" s="82"/>
      <c r="S83" s="82"/>
      <c r="T83" s="82"/>
      <c r="U83" s="1612"/>
      <c r="V83" s="1613"/>
      <c r="W83" s="1614"/>
      <c r="X83" s="1594"/>
      <c r="Y83" s="1594"/>
      <c r="Z83" s="1594"/>
      <c r="AA83" s="1594"/>
      <c r="AB83" s="1615"/>
      <c r="AC83" s="1616"/>
      <c r="AD83" s="1617"/>
      <c r="AE83" s="82"/>
      <c r="AF83" s="82"/>
      <c r="AG83" s="82"/>
      <c r="AH83" s="82"/>
      <c r="AI83" s="1449" t="s">
        <v>19</v>
      </c>
      <c r="AJ83" s="1464" t="s">
        <v>84</v>
      </c>
      <c r="AK83" s="1465" t="s">
        <v>84</v>
      </c>
      <c r="AP83" s="1058" t="s">
        <v>19</v>
      </c>
      <c r="AQ83" s="1073" t="s">
        <v>117</v>
      </c>
      <c r="AR83" s="1074" t="s">
        <v>34</v>
      </c>
      <c r="AS83" s="1075" t="s">
        <v>34</v>
      </c>
      <c r="AW83" s="1525" t="s">
        <v>19</v>
      </c>
      <c r="AX83" s="1538" t="s">
        <v>84</v>
      </c>
      <c r="AY83" s="1539" t="s">
        <v>84</v>
      </c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</row>
    <row r="84" spans="1:77" ht="15" thickBot="1" x14ac:dyDescent="0.4">
      <c r="A84" s="995" t="s">
        <v>64</v>
      </c>
      <c r="B84" s="1012" t="s">
        <v>38</v>
      </c>
      <c r="C84" s="1013" t="s">
        <v>38</v>
      </c>
      <c r="G84" s="1398" t="s">
        <v>64</v>
      </c>
      <c r="H84" s="1412" t="s">
        <v>83</v>
      </c>
      <c r="I84" s="1413" t="s">
        <v>83</v>
      </c>
      <c r="N84" s="1157" t="s">
        <v>20</v>
      </c>
      <c r="O84" s="1173" t="s">
        <v>90</v>
      </c>
      <c r="P84" s="1174" t="s">
        <v>90</v>
      </c>
      <c r="Q84" s="82"/>
      <c r="R84" s="82"/>
      <c r="S84" s="82"/>
      <c r="T84" s="82"/>
      <c r="U84" s="1618"/>
      <c r="V84" s="1619"/>
      <c r="W84" s="1620"/>
      <c r="X84" s="1594"/>
      <c r="Y84" s="1594"/>
      <c r="Z84" s="1594"/>
      <c r="AA84" s="1594"/>
      <c r="AB84" s="1621"/>
      <c r="AC84" s="1622"/>
      <c r="AD84" s="1623"/>
      <c r="AE84" s="82"/>
      <c r="AF84" s="82"/>
      <c r="AG84" s="82"/>
      <c r="AH84" s="82"/>
      <c r="AI84" s="1450" t="s">
        <v>20</v>
      </c>
      <c r="AJ84" s="1466" t="s">
        <v>82</v>
      </c>
      <c r="AK84" s="1467" t="s">
        <v>82</v>
      </c>
      <c r="AP84" s="1059" t="s">
        <v>20</v>
      </c>
      <c r="AQ84" s="1076" t="s">
        <v>81</v>
      </c>
      <c r="AR84" s="1077" t="s">
        <v>38</v>
      </c>
      <c r="AS84" s="1078" t="s">
        <v>34</v>
      </c>
      <c r="AW84" s="1526" t="s">
        <v>20</v>
      </c>
      <c r="AX84" s="1540" t="s">
        <v>85</v>
      </c>
      <c r="AY84" s="1541" t="s">
        <v>85</v>
      </c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</row>
    <row r="85" spans="1:77" ht="15" thickBot="1" x14ac:dyDescent="0.4">
      <c r="A85" s="996" t="s">
        <v>65</v>
      </c>
      <c r="B85" s="1014" t="s">
        <v>34</v>
      </c>
      <c r="C85" s="1015" t="s">
        <v>34</v>
      </c>
      <c r="G85" s="1399" t="s">
        <v>65</v>
      </c>
      <c r="H85" s="1414" t="s">
        <v>120</v>
      </c>
      <c r="I85" s="1415" t="s">
        <v>120</v>
      </c>
      <c r="N85" s="1158" t="s">
        <v>21</v>
      </c>
      <c r="O85" s="1175" t="s">
        <v>105</v>
      </c>
      <c r="P85" s="1176" t="s">
        <v>105</v>
      </c>
      <c r="Q85" s="82"/>
      <c r="R85" s="82"/>
      <c r="S85" s="82"/>
      <c r="T85" s="82"/>
      <c r="U85" s="1624"/>
      <c r="V85" s="1625"/>
      <c r="W85" s="1626"/>
      <c r="X85" s="1594"/>
      <c r="Y85" s="1594"/>
      <c r="Z85" s="1594"/>
      <c r="AA85" s="1594"/>
      <c r="AB85" s="1627"/>
      <c r="AC85" s="1628"/>
      <c r="AD85" s="1629"/>
      <c r="AE85" s="82"/>
      <c r="AF85" s="82"/>
      <c r="AG85" s="82"/>
      <c r="AH85" s="82"/>
      <c r="AI85" s="1451" t="s">
        <v>21</v>
      </c>
      <c r="AJ85" s="1468" t="s">
        <v>83</v>
      </c>
      <c r="AK85" s="1469" t="s">
        <v>83</v>
      </c>
      <c r="AP85" s="1060" t="s">
        <v>21</v>
      </c>
      <c r="AQ85" s="1079" t="s">
        <v>117</v>
      </c>
      <c r="AR85" s="1080" t="s">
        <v>38</v>
      </c>
      <c r="AS85" s="1081" t="s">
        <v>38</v>
      </c>
      <c r="AW85" s="1527" t="s">
        <v>21</v>
      </c>
      <c r="AX85" s="1542" t="s">
        <v>85</v>
      </c>
      <c r="AY85" s="1543" t="s">
        <v>85</v>
      </c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</row>
    <row r="86" spans="1:77" ht="15" thickBot="1" x14ac:dyDescent="0.4">
      <c r="A86" s="997" t="s">
        <v>66</v>
      </c>
      <c r="B86" s="1016" t="s">
        <v>34</v>
      </c>
      <c r="C86" s="1017" t="s">
        <v>34</v>
      </c>
      <c r="G86" s="1400" t="s">
        <v>66</v>
      </c>
      <c r="H86" s="1416" t="s">
        <v>81</v>
      </c>
      <c r="I86" s="1417" t="s">
        <v>81</v>
      </c>
      <c r="N86" s="1159" t="s">
        <v>22</v>
      </c>
      <c r="O86" s="1177" t="s">
        <v>90</v>
      </c>
      <c r="P86" s="1178" t="s">
        <v>90</v>
      </c>
      <c r="Q86" s="82"/>
      <c r="R86" s="82"/>
      <c r="S86" s="82"/>
      <c r="T86" s="82"/>
      <c r="U86" s="1630"/>
      <c r="V86" s="1631"/>
      <c r="W86" s="1632"/>
      <c r="X86" s="1594"/>
      <c r="Y86" s="1594"/>
      <c r="Z86" s="1594"/>
      <c r="AA86" s="1594"/>
      <c r="AB86" s="1633"/>
      <c r="AC86" s="1634"/>
      <c r="AD86" s="1635"/>
      <c r="AE86" s="82"/>
      <c r="AF86" s="82"/>
      <c r="AG86" s="82"/>
      <c r="AH86" s="82"/>
      <c r="AI86" s="1452" t="s">
        <v>22</v>
      </c>
      <c r="AJ86" s="1470" t="s">
        <v>120</v>
      </c>
      <c r="AK86" s="1471" t="s">
        <v>120</v>
      </c>
      <c r="AP86" s="1061" t="s">
        <v>22</v>
      </c>
      <c r="AQ86" s="1082" t="s">
        <v>117</v>
      </c>
      <c r="AR86" s="1083" t="s">
        <v>34</v>
      </c>
      <c r="AS86" s="1084" t="s">
        <v>34</v>
      </c>
      <c r="AW86" s="1528" t="s">
        <v>22</v>
      </c>
      <c r="AX86" s="1544" t="s">
        <v>85</v>
      </c>
      <c r="AY86" s="1545" t="s">
        <v>85</v>
      </c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</row>
    <row r="87" spans="1:77" ht="15" thickBot="1" x14ac:dyDescent="0.4">
      <c r="A87" s="998" t="s">
        <v>67</v>
      </c>
      <c r="B87" s="1018" t="s">
        <v>41</v>
      </c>
      <c r="C87" s="1019" t="s">
        <v>41</v>
      </c>
      <c r="G87" s="1401" t="s">
        <v>67</v>
      </c>
      <c r="H87" s="1418" t="s">
        <v>83</v>
      </c>
      <c r="I87" s="1419" t="s">
        <v>83</v>
      </c>
      <c r="N87" s="1160" t="s">
        <v>23</v>
      </c>
      <c r="O87" s="1179" t="s">
        <v>116</v>
      </c>
      <c r="P87" s="1180" t="s">
        <v>116</v>
      </c>
      <c r="Q87" s="82"/>
      <c r="R87" s="82"/>
      <c r="S87" s="82"/>
      <c r="T87" s="82"/>
      <c r="U87" s="1636"/>
      <c r="V87" s="1637"/>
      <c r="W87" s="1638"/>
      <c r="X87" s="1594"/>
      <c r="Y87" s="1594"/>
      <c r="Z87" s="1594"/>
      <c r="AA87" s="1594"/>
      <c r="AB87" s="1639"/>
      <c r="AC87" s="1640"/>
      <c r="AD87" s="1641"/>
      <c r="AE87" s="82"/>
      <c r="AF87" s="82"/>
      <c r="AG87" s="82"/>
      <c r="AH87" s="82"/>
      <c r="AI87" s="1453" t="s">
        <v>23</v>
      </c>
      <c r="AJ87" s="1472" t="s">
        <v>84</v>
      </c>
      <c r="AK87" s="1473" t="s">
        <v>84</v>
      </c>
      <c r="AP87" s="1062" t="s">
        <v>23</v>
      </c>
      <c r="AQ87" s="1085" t="s">
        <v>81</v>
      </c>
      <c r="AR87" s="1086" t="s">
        <v>38</v>
      </c>
      <c r="AS87" s="1087" t="s">
        <v>34</v>
      </c>
      <c r="AW87" s="1529" t="s">
        <v>23</v>
      </c>
      <c r="AX87" s="1546" t="s">
        <v>81</v>
      </c>
      <c r="AY87" s="1547" t="s">
        <v>81</v>
      </c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</row>
    <row r="88" spans="1:77" x14ac:dyDescent="0.35">
      <c r="A88" s="999" t="s">
        <v>68</v>
      </c>
      <c r="B88" s="1020" t="s">
        <v>35</v>
      </c>
      <c r="C88" s="1021" t="s">
        <v>35</v>
      </c>
      <c r="G88" s="1402" t="s">
        <v>69</v>
      </c>
      <c r="H88" s="1420" t="s">
        <v>84</v>
      </c>
      <c r="I88" s="1421" t="s">
        <v>84</v>
      </c>
      <c r="N88" s="1161" t="s">
        <v>24</v>
      </c>
      <c r="O88" s="1181" t="s">
        <v>105</v>
      </c>
      <c r="P88" s="1182" t="s">
        <v>105</v>
      </c>
      <c r="Q88" s="82"/>
      <c r="R88" s="82"/>
      <c r="S88" s="82"/>
      <c r="T88" s="82"/>
      <c r="U88" s="1642"/>
      <c r="V88" s="1643"/>
      <c r="W88" s="1644"/>
      <c r="X88" s="1594"/>
      <c r="Y88" s="1594"/>
      <c r="Z88" s="1594"/>
      <c r="AA88" s="1594"/>
      <c r="AB88" s="1645"/>
      <c r="AC88" s="1646"/>
      <c r="AD88" s="1647"/>
      <c r="AE88" s="82"/>
      <c r="AF88" s="82"/>
      <c r="AG88" s="82"/>
      <c r="AH88" s="82"/>
      <c r="AI88" s="1454" t="s">
        <v>24</v>
      </c>
      <c r="AJ88" s="1474" t="s">
        <v>120</v>
      </c>
      <c r="AK88" s="1475" t="s">
        <v>120</v>
      </c>
      <c r="AP88" s="1063" t="s">
        <v>24</v>
      </c>
      <c r="AQ88" s="1088" t="s">
        <v>117</v>
      </c>
      <c r="AR88" s="1089" t="s">
        <v>35</v>
      </c>
      <c r="AS88" s="1090" t="s">
        <v>35</v>
      </c>
      <c r="AW88" s="1530" t="s">
        <v>24</v>
      </c>
      <c r="AX88" s="1548" t="s">
        <v>85</v>
      </c>
      <c r="AY88" s="1549" t="s">
        <v>85</v>
      </c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</row>
    <row r="89" spans="1:77" ht="15" thickBot="1" x14ac:dyDescent="0.4">
      <c r="A89" s="1000" t="s">
        <v>69</v>
      </c>
      <c r="B89" s="1022" t="s">
        <v>35</v>
      </c>
      <c r="C89" s="1023" t="s">
        <v>35</v>
      </c>
      <c r="G89" s="1403" t="s">
        <v>70</v>
      </c>
      <c r="H89" s="1422" t="s">
        <v>81</v>
      </c>
      <c r="I89" s="1423" t="s">
        <v>81</v>
      </c>
      <c r="N89" s="1162" t="s">
        <v>25</v>
      </c>
      <c r="O89" s="1183" t="s">
        <v>90</v>
      </c>
      <c r="P89" s="1184" t="s">
        <v>90</v>
      </c>
      <c r="Q89" s="82"/>
      <c r="R89" s="82"/>
      <c r="S89" s="82"/>
      <c r="T89" s="82"/>
      <c r="U89" s="1648"/>
      <c r="V89" s="1649"/>
      <c r="W89" s="1650"/>
      <c r="X89" s="1594"/>
      <c r="Y89" s="1594"/>
      <c r="Z89" s="1594"/>
      <c r="AA89" s="1594"/>
      <c r="AB89" s="1651"/>
      <c r="AC89" s="1652"/>
      <c r="AD89" s="1653"/>
      <c r="AE89" s="82"/>
      <c r="AF89" s="82"/>
      <c r="AG89" s="82"/>
      <c r="AH89" s="82"/>
      <c r="AI89" s="1455" t="s">
        <v>25</v>
      </c>
      <c r="AJ89" s="1476" t="s">
        <v>86</v>
      </c>
      <c r="AK89" s="1477" t="s">
        <v>86</v>
      </c>
      <c r="AP89" s="1064" t="s">
        <v>25</v>
      </c>
      <c r="AQ89" s="1091" t="s">
        <v>117</v>
      </c>
      <c r="AR89" s="1092" t="s">
        <v>34</v>
      </c>
      <c r="AS89" s="1093" t="s">
        <v>34</v>
      </c>
      <c r="AW89" s="1531" t="s">
        <v>25</v>
      </c>
      <c r="AX89" s="1550" t="s">
        <v>81</v>
      </c>
      <c r="AY89" s="1551" t="s">
        <v>81</v>
      </c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</row>
    <row r="90" spans="1:77" ht="15" thickBot="1" x14ac:dyDescent="0.4">
      <c r="A90" s="1001" t="s">
        <v>70</v>
      </c>
      <c r="B90" s="1024" t="s">
        <v>35</v>
      </c>
      <c r="C90" s="1025" t="s">
        <v>35</v>
      </c>
      <c r="G90" s="1404" t="s">
        <v>71</v>
      </c>
      <c r="H90" s="1424" t="s">
        <v>84</v>
      </c>
      <c r="I90" s="1425" t="s">
        <v>84</v>
      </c>
      <c r="N90" s="1163" t="s">
        <v>26</v>
      </c>
      <c r="O90" s="1185" t="s">
        <v>103</v>
      </c>
      <c r="P90" s="1186" t="s">
        <v>103</v>
      </c>
      <c r="Q90" s="82"/>
      <c r="R90" s="82"/>
      <c r="S90" s="82"/>
      <c r="T90" s="82"/>
      <c r="U90" s="1654"/>
      <c r="V90" s="1655"/>
      <c r="W90" s="1656"/>
      <c r="X90" s="1594"/>
      <c r="Y90" s="1594"/>
      <c r="Z90" s="1594"/>
      <c r="AA90" s="1594"/>
      <c r="AB90" s="1657"/>
      <c r="AC90" s="1658"/>
      <c r="AD90" s="1659"/>
      <c r="AE90" s="82"/>
      <c r="AF90" s="82"/>
      <c r="AG90" s="82"/>
      <c r="AH90" s="82"/>
      <c r="AI90" s="1456" t="s">
        <v>26</v>
      </c>
      <c r="AJ90" s="1478" t="s">
        <v>95</v>
      </c>
      <c r="AK90" s="1479" t="s">
        <v>95</v>
      </c>
      <c r="AP90" s="1065" t="s">
        <v>26</v>
      </c>
      <c r="AQ90" s="1094" t="s">
        <v>117</v>
      </c>
      <c r="AR90" s="1095" t="s">
        <v>34</v>
      </c>
      <c r="AS90" s="1096" t="s">
        <v>34</v>
      </c>
      <c r="AW90" s="1532" t="s">
        <v>26</v>
      </c>
      <c r="AX90" s="1552" t="s">
        <v>85</v>
      </c>
      <c r="AY90" s="1553" t="s">
        <v>85</v>
      </c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</row>
    <row r="91" spans="1:77" ht="15" thickBot="1" x14ac:dyDescent="0.4">
      <c r="A91" s="1002" t="s">
        <v>71</v>
      </c>
      <c r="B91" s="1026" t="s">
        <v>34</v>
      </c>
      <c r="C91" s="1027" t="s">
        <v>34</v>
      </c>
      <c r="D91" s="39"/>
      <c r="G91" s="1405" t="s">
        <v>72</v>
      </c>
      <c r="H91" s="1426" t="s">
        <v>84</v>
      </c>
      <c r="I91" s="1427" t="s">
        <v>84</v>
      </c>
      <c r="J91" s="39"/>
      <c r="N91" s="1164" t="s">
        <v>27</v>
      </c>
      <c r="O91" s="1187" t="s">
        <v>89</v>
      </c>
      <c r="P91" s="1188" t="s">
        <v>89</v>
      </c>
      <c r="Q91" s="82"/>
      <c r="R91" s="82"/>
      <c r="S91" s="82"/>
      <c r="T91" s="82"/>
      <c r="U91" s="1660"/>
      <c r="V91" s="1661"/>
      <c r="W91" s="1662"/>
      <c r="X91" s="1594"/>
      <c r="Y91" s="1594"/>
      <c r="Z91" s="1594"/>
      <c r="AA91" s="1594"/>
      <c r="AB91" s="1663"/>
      <c r="AC91" s="1664"/>
      <c r="AD91" s="1665"/>
      <c r="AE91" s="82"/>
      <c r="AF91" s="82"/>
      <c r="AG91" s="82"/>
      <c r="AH91" s="82"/>
      <c r="AI91" s="1457" t="s">
        <v>27</v>
      </c>
      <c r="AJ91" s="1480" t="s">
        <v>80</v>
      </c>
      <c r="AK91" s="1481" t="s">
        <v>80</v>
      </c>
      <c r="AL91" s="39"/>
      <c r="AP91" s="1066" t="s">
        <v>27</v>
      </c>
      <c r="AQ91" s="1097" t="s">
        <v>117</v>
      </c>
      <c r="AR91" s="1098" t="s">
        <v>34</v>
      </c>
      <c r="AS91" s="1099" t="s">
        <v>34</v>
      </c>
      <c r="AW91" s="1533" t="s">
        <v>27</v>
      </c>
      <c r="AX91" s="1554" t="s">
        <v>81</v>
      </c>
      <c r="AY91" s="1555" t="s">
        <v>81</v>
      </c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</row>
    <row r="92" spans="1:77" x14ac:dyDescent="0.35">
      <c r="A92" s="1003" t="s">
        <v>72</v>
      </c>
      <c r="B92" s="1028" t="s">
        <v>35</v>
      </c>
      <c r="C92" s="1029" t="s">
        <v>35</v>
      </c>
      <c r="D92" s="39"/>
      <c r="G92" s="1406" t="s">
        <v>73</v>
      </c>
      <c r="H92" s="1428" t="s">
        <v>81</v>
      </c>
      <c r="I92" s="1429" t="s">
        <v>81</v>
      </c>
      <c r="J92" s="39"/>
      <c r="N92" s="1165" t="s">
        <v>28</v>
      </c>
      <c r="O92" s="1189" t="s">
        <v>121</v>
      </c>
      <c r="P92" s="1190" t="s">
        <v>121</v>
      </c>
      <c r="Q92" s="82"/>
      <c r="R92" s="82"/>
      <c r="S92" s="82"/>
      <c r="T92" s="82"/>
      <c r="U92" s="1666"/>
      <c r="V92" s="1667"/>
      <c r="W92" s="1668"/>
      <c r="X92" s="1594"/>
      <c r="Y92" s="1594"/>
      <c r="Z92" s="1594"/>
      <c r="AA92" s="1594"/>
      <c r="AB92" s="1669"/>
      <c r="AC92" s="1670"/>
      <c r="AD92" s="1671"/>
      <c r="AE92" s="82"/>
      <c r="AF92" s="82"/>
      <c r="AG92" s="82"/>
      <c r="AH92" s="82"/>
      <c r="AI92" s="1458" t="s">
        <v>28</v>
      </c>
      <c r="AJ92" s="1482" t="s">
        <v>34</v>
      </c>
      <c r="AK92" s="1483" t="s">
        <v>34</v>
      </c>
      <c r="AL92" s="39"/>
      <c r="AP92" s="1067" t="s">
        <v>28</v>
      </c>
      <c r="AQ92" s="1100" t="s">
        <v>85</v>
      </c>
      <c r="AR92" s="1101" t="s">
        <v>115</v>
      </c>
      <c r="AS92" s="1102" t="s">
        <v>34</v>
      </c>
      <c r="AW92" s="1534" t="s">
        <v>28</v>
      </c>
      <c r="AX92" s="1556" t="s">
        <v>84</v>
      </c>
      <c r="AY92" s="1557" t="s">
        <v>84</v>
      </c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</row>
    <row r="93" spans="1:77" ht="15" thickBot="1" x14ac:dyDescent="0.4">
      <c r="A93" s="1004" t="s">
        <v>73</v>
      </c>
      <c r="B93" s="1030" t="s">
        <v>34</v>
      </c>
      <c r="C93" s="1031" t="s">
        <v>34</v>
      </c>
      <c r="G93" s="1407" t="s">
        <v>74</v>
      </c>
      <c r="H93" s="1430" t="s">
        <v>85</v>
      </c>
      <c r="I93" s="1431" t="s">
        <v>85</v>
      </c>
      <c r="N93" s="1166" t="s">
        <v>29</v>
      </c>
      <c r="O93" s="1191" t="s">
        <v>99</v>
      </c>
      <c r="P93" s="1192" t="s">
        <v>99</v>
      </c>
      <c r="Q93" s="98"/>
      <c r="R93" s="98"/>
      <c r="S93" s="97"/>
      <c r="T93" s="98"/>
      <c r="U93" s="1672"/>
      <c r="V93" s="1673"/>
      <c r="W93" s="1674"/>
      <c r="X93" s="1675"/>
      <c r="Y93" s="1676"/>
      <c r="Z93" s="1675"/>
      <c r="AA93" s="1675"/>
      <c r="AB93" s="1677"/>
      <c r="AC93" s="1678"/>
      <c r="AD93" s="1679"/>
      <c r="AE93" s="97"/>
      <c r="AF93" s="98"/>
      <c r="AG93" s="98"/>
      <c r="AH93" s="97"/>
      <c r="AI93" s="1459" t="s">
        <v>29</v>
      </c>
      <c r="AJ93" s="1484" t="s">
        <v>91</v>
      </c>
      <c r="AK93" s="1485" t="s">
        <v>91</v>
      </c>
      <c r="AP93" s="1068" t="s">
        <v>29</v>
      </c>
      <c r="AQ93" s="1103" t="s">
        <v>117</v>
      </c>
      <c r="AR93" s="1104" t="s">
        <v>35</v>
      </c>
      <c r="AS93" s="1105" t="s">
        <v>35</v>
      </c>
      <c r="AW93" s="1535" t="s">
        <v>29</v>
      </c>
      <c r="AX93" s="1558" t="s">
        <v>85</v>
      </c>
      <c r="AY93" s="1559" t="s">
        <v>85</v>
      </c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</row>
    <row r="94" spans="1:77" ht="15" thickBot="1" x14ac:dyDescent="0.4">
      <c r="A94" s="1005" t="s">
        <v>74</v>
      </c>
      <c r="B94" s="1032" t="s">
        <v>35</v>
      </c>
      <c r="C94" s="1033" t="s">
        <v>35</v>
      </c>
      <c r="G94" s="1408" t="s">
        <v>77</v>
      </c>
      <c r="H94" s="1432" t="s">
        <v>81</v>
      </c>
      <c r="I94" s="1433" t="s">
        <v>81</v>
      </c>
      <c r="N94" s="1167" t="s">
        <v>30</v>
      </c>
      <c r="O94" s="1193" t="s">
        <v>121</v>
      </c>
      <c r="P94" s="1194" t="s">
        <v>121</v>
      </c>
      <c r="Q94" s="98"/>
      <c r="R94" s="98"/>
      <c r="S94" s="97"/>
      <c r="T94" s="98"/>
      <c r="U94" s="1672"/>
      <c r="V94" s="1673"/>
      <c r="W94" s="1674"/>
      <c r="X94" s="1675"/>
      <c r="Y94" s="1676"/>
      <c r="Z94" s="1675"/>
      <c r="AA94" s="1675"/>
      <c r="AB94" s="1677"/>
      <c r="AC94" s="1678"/>
      <c r="AD94" s="1679"/>
      <c r="AE94" s="97"/>
      <c r="AF94" s="98"/>
      <c r="AG94" s="98"/>
      <c r="AH94" s="97"/>
      <c r="AI94" s="1460" t="s">
        <v>30</v>
      </c>
      <c r="AJ94" s="1486" t="s">
        <v>95</v>
      </c>
      <c r="AK94" s="1487" t="s">
        <v>95</v>
      </c>
      <c r="AP94" s="1069" t="s">
        <v>30</v>
      </c>
      <c r="AQ94" s="1106" t="s">
        <v>84</v>
      </c>
      <c r="AR94" s="1107" t="s">
        <v>94</v>
      </c>
      <c r="AS94" s="1108" t="s">
        <v>34</v>
      </c>
      <c r="AW94" s="1536" t="s">
        <v>30</v>
      </c>
      <c r="AX94" s="1560" t="s">
        <v>85</v>
      </c>
      <c r="AY94" s="1561" t="s">
        <v>85</v>
      </c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</row>
    <row r="95" spans="1:77" ht="15" thickBot="1" x14ac:dyDescent="0.4">
      <c r="A95" s="1006" t="s">
        <v>75</v>
      </c>
      <c r="B95" s="1034" t="s">
        <v>34</v>
      </c>
      <c r="C95" s="1035" t="s">
        <v>34</v>
      </c>
      <c r="G95" s="1434" t="s">
        <v>0</v>
      </c>
      <c r="H95" s="1435" t="s">
        <v>90</v>
      </c>
      <c r="I95" s="1436" t="s">
        <v>90</v>
      </c>
      <c r="N95" s="1168" t="s">
        <v>31</v>
      </c>
      <c r="O95" s="1195" t="s">
        <v>105</v>
      </c>
      <c r="P95" s="1196" t="s">
        <v>105</v>
      </c>
      <c r="Q95" s="98"/>
      <c r="R95" s="98"/>
      <c r="S95" s="97"/>
      <c r="T95" s="98"/>
      <c r="U95" s="1672"/>
      <c r="V95" s="1673"/>
      <c r="W95" s="1674"/>
      <c r="X95" s="1675"/>
      <c r="Y95" s="1676"/>
      <c r="Z95" s="1675"/>
      <c r="AA95" s="1675"/>
      <c r="AB95" s="1677"/>
      <c r="AC95" s="1678"/>
      <c r="AD95" s="1679"/>
      <c r="AE95" s="97"/>
      <c r="AF95" s="98"/>
      <c r="AG95" s="98"/>
      <c r="AH95" s="97"/>
      <c r="AI95" s="1461" t="s">
        <v>31</v>
      </c>
      <c r="AJ95" s="1488" t="s">
        <v>91</v>
      </c>
      <c r="AK95" s="1489" t="s">
        <v>91</v>
      </c>
      <c r="AP95" s="1070" t="s">
        <v>31</v>
      </c>
      <c r="AQ95" s="1109" t="s">
        <v>81</v>
      </c>
      <c r="AR95" s="1110" t="s">
        <v>38</v>
      </c>
      <c r="AS95" s="1111" t="s">
        <v>34</v>
      </c>
      <c r="AW95" s="1537" t="s">
        <v>31</v>
      </c>
      <c r="AX95" s="1562" t="s">
        <v>85</v>
      </c>
      <c r="AY95" s="1563" t="s">
        <v>85</v>
      </c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</row>
    <row r="96" spans="1:77" ht="15" thickBot="1" x14ac:dyDescent="0.4">
      <c r="A96" s="1007" t="s">
        <v>76</v>
      </c>
      <c r="B96" s="1036" t="s">
        <v>35</v>
      </c>
      <c r="C96" s="1037" t="s">
        <v>35</v>
      </c>
      <c r="G96" s="1437"/>
      <c r="H96" s="1438"/>
      <c r="I96" s="1439"/>
      <c r="N96" s="1169" t="s">
        <v>32</v>
      </c>
      <c r="O96" s="1197" t="s">
        <v>90</v>
      </c>
      <c r="P96" s="1198" t="s">
        <v>90</v>
      </c>
      <c r="Q96" s="98"/>
      <c r="R96" s="98"/>
      <c r="S96" s="97"/>
      <c r="T96" s="98"/>
      <c r="U96" s="1672"/>
      <c r="V96" s="1673"/>
      <c r="W96" s="1674"/>
      <c r="X96" s="1675"/>
      <c r="Y96" s="1676"/>
      <c r="Z96" s="1675"/>
      <c r="AA96" s="1675"/>
      <c r="AB96" s="1677"/>
      <c r="AC96" s="1678"/>
      <c r="AD96" s="1679"/>
      <c r="AE96" s="97"/>
      <c r="AF96" s="98"/>
      <c r="AG96" s="98"/>
      <c r="AH96" s="97"/>
      <c r="AI96" s="1462" t="s">
        <v>32</v>
      </c>
      <c r="AJ96" s="1490" t="s">
        <v>84</v>
      </c>
      <c r="AK96" s="1491" t="s">
        <v>84</v>
      </c>
      <c r="AP96" s="1071" t="s">
        <v>32</v>
      </c>
      <c r="AQ96" s="1112" t="s">
        <v>117</v>
      </c>
      <c r="AR96" s="1113" t="s">
        <v>34</v>
      </c>
      <c r="AS96" s="1114" t="s">
        <v>34</v>
      </c>
      <c r="AW96" s="1564" t="s">
        <v>0</v>
      </c>
      <c r="AX96" s="1565" t="s">
        <v>119</v>
      </c>
      <c r="AY96" s="1566" t="s">
        <v>119</v>
      </c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</row>
    <row r="97" spans="1:77" ht="15" thickBot="1" x14ac:dyDescent="0.4">
      <c r="A97" s="1008" t="s">
        <v>77</v>
      </c>
      <c r="B97" s="1038" t="s">
        <v>35</v>
      </c>
      <c r="C97" s="1039" t="s">
        <v>35</v>
      </c>
      <c r="G97" s="37"/>
      <c r="H97" s="38"/>
      <c r="I97" s="38"/>
      <c r="N97" s="1170" t="s">
        <v>33</v>
      </c>
      <c r="O97" s="1199" t="s">
        <v>121</v>
      </c>
      <c r="P97" s="1200" t="s">
        <v>121</v>
      </c>
      <c r="Q97" s="98"/>
      <c r="R97" s="98"/>
      <c r="S97" s="97"/>
      <c r="T97" s="98"/>
      <c r="U97" s="1672"/>
      <c r="V97" s="1673"/>
      <c r="W97" s="1674"/>
      <c r="X97" s="1675"/>
      <c r="Y97" s="1676"/>
      <c r="Z97" s="1675"/>
      <c r="AA97" s="1675"/>
      <c r="AB97" s="1677"/>
      <c r="AC97" s="1678"/>
      <c r="AD97" s="1679"/>
      <c r="AE97" s="97"/>
      <c r="AF97" s="98"/>
      <c r="AG97" s="98"/>
      <c r="AH97" s="97"/>
      <c r="AI97" s="1463" t="s">
        <v>33</v>
      </c>
      <c r="AJ97" s="1492" t="s">
        <v>81</v>
      </c>
      <c r="AK97" s="1493" t="s">
        <v>81</v>
      </c>
      <c r="AP97" s="1072" t="s">
        <v>33</v>
      </c>
      <c r="AQ97" s="1115" t="s">
        <v>81</v>
      </c>
      <c r="AR97" s="1116" t="s">
        <v>34</v>
      </c>
      <c r="AS97" s="1117" t="s">
        <v>35</v>
      </c>
      <c r="AW97" s="1578"/>
      <c r="AX97" s="1579"/>
      <c r="AY97" s="1580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</row>
    <row r="98" spans="1:77" ht="15" thickBot="1" x14ac:dyDescent="0.4">
      <c r="A98" s="1040" t="s">
        <v>0</v>
      </c>
      <c r="B98" s="1041" t="s">
        <v>78</v>
      </c>
      <c r="C98" s="1042" t="s">
        <v>78</v>
      </c>
      <c r="G98" s="37"/>
      <c r="H98" s="38"/>
      <c r="I98" s="38"/>
      <c r="N98" s="1201" t="s">
        <v>0</v>
      </c>
      <c r="O98" s="1202" t="s">
        <v>123</v>
      </c>
      <c r="P98" s="1203" t="s">
        <v>123</v>
      </c>
      <c r="Q98" s="98"/>
      <c r="R98" s="98"/>
      <c r="S98" s="97"/>
      <c r="T98" s="98"/>
      <c r="U98" s="1672"/>
      <c r="V98" s="1673"/>
      <c r="W98" s="1674"/>
      <c r="X98" s="1675"/>
      <c r="Y98" s="1676"/>
      <c r="Z98" s="1675"/>
      <c r="AA98" s="1675"/>
      <c r="AB98" s="1677"/>
      <c r="AC98" s="1678"/>
      <c r="AD98" s="1679"/>
      <c r="AE98" s="97"/>
      <c r="AF98" s="98"/>
      <c r="AG98" s="98"/>
      <c r="AH98" s="97"/>
      <c r="AI98" s="1494" t="s">
        <v>0</v>
      </c>
      <c r="AJ98" s="1495" t="s">
        <v>126</v>
      </c>
      <c r="AK98" s="1496" t="s">
        <v>126</v>
      </c>
      <c r="AP98" s="1118" t="s">
        <v>0</v>
      </c>
      <c r="AQ98" s="1119" t="s">
        <v>86</v>
      </c>
      <c r="AR98" s="1120" t="s">
        <v>122</v>
      </c>
      <c r="AS98" s="1121" t="s">
        <v>39</v>
      </c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</row>
    <row r="99" spans="1:77" x14ac:dyDescent="0.35">
      <c r="A99" s="1043"/>
      <c r="B99" s="1044"/>
      <c r="C99" s="1045"/>
      <c r="G99" s="37"/>
      <c r="H99" s="38"/>
      <c r="I99" s="38"/>
      <c r="N99" s="1215"/>
      <c r="O99" s="1216"/>
      <c r="P99" s="1217"/>
      <c r="U99" s="1676"/>
      <c r="V99" s="1675"/>
      <c r="W99" s="1675"/>
      <c r="X99" s="1594"/>
      <c r="Y99" s="1594"/>
      <c r="Z99" s="1594"/>
      <c r="AA99" s="1594"/>
      <c r="AB99" s="1676"/>
      <c r="AC99" s="1675"/>
      <c r="AD99" s="1675"/>
      <c r="AI99" s="1508"/>
      <c r="AJ99" s="1509"/>
      <c r="AK99" s="1510"/>
      <c r="AP99" s="1142"/>
      <c r="AQ99" s="1143"/>
      <c r="AR99" s="1144"/>
      <c r="AS99" s="1145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</row>
    <row r="100" spans="1:77" x14ac:dyDescent="0.35">
      <c r="A100" s="37"/>
      <c r="B100" s="38"/>
      <c r="C100" s="38"/>
      <c r="G100" s="37"/>
      <c r="H100" s="38"/>
      <c r="I100" s="38"/>
      <c r="N100" s="37"/>
      <c r="O100" s="38"/>
      <c r="P100" s="38"/>
      <c r="U100" s="1676"/>
      <c r="V100" s="1675"/>
      <c r="W100" s="1675"/>
      <c r="X100" s="1594"/>
      <c r="Y100" s="1594"/>
      <c r="Z100" s="1594"/>
      <c r="AA100" s="1594"/>
      <c r="AB100" s="1676"/>
      <c r="AC100" s="1675"/>
      <c r="AD100" s="1675"/>
      <c r="AI100" s="37"/>
      <c r="AJ100" s="38"/>
      <c r="AK100" s="38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</row>
    <row r="101" spans="1:77" x14ac:dyDescent="0.35">
      <c r="A101" s="37"/>
      <c r="B101" s="38"/>
      <c r="C101" s="38"/>
      <c r="G101" s="37"/>
      <c r="H101" s="38"/>
      <c r="I101" s="38"/>
      <c r="N101" s="37"/>
      <c r="O101" s="38"/>
      <c r="P101" s="38"/>
      <c r="U101" s="1676"/>
      <c r="V101" s="1675"/>
      <c r="W101" s="1675"/>
      <c r="X101" s="1594"/>
      <c r="Y101" s="1594"/>
      <c r="Z101" s="1594"/>
      <c r="AA101" s="1594"/>
      <c r="AB101" s="1676"/>
      <c r="AC101" s="1675"/>
      <c r="AD101" s="1675"/>
      <c r="AI101" s="37"/>
      <c r="AJ101" s="38"/>
      <c r="AK101" s="38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</row>
    <row r="102" spans="1:77" x14ac:dyDescent="0.35">
      <c r="A102" s="37"/>
      <c r="B102" s="38"/>
      <c r="C102" s="38"/>
      <c r="G102" s="37"/>
      <c r="H102" s="38"/>
      <c r="I102" s="38"/>
      <c r="N102" s="37"/>
      <c r="O102" s="38"/>
      <c r="P102" s="38"/>
      <c r="U102" s="37"/>
      <c r="V102" s="38"/>
      <c r="W102" s="38"/>
      <c r="AB102" s="37"/>
      <c r="AC102" s="38"/>
      <c r="AD102" s="38"/>
      <c r="AI102" s="37"/>
      <c r="AJ102" s="38"/>
      <c r="AK102" s="38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</row>
    <row r="103" spans="1:77" x14ac:dyDescent="0.35">
      <c r="A103" s="37"/>
      <c r="B103" s="38"/>
      <c r="C103" s="38"/>
      <c r="G103" s="37"/>
      <c r="H103" s="38"/>
      <c r="I103" s="38"/>
      <c r="N103" s="37"/>
      <c r="O103" s="38"/>
      <c r="P103" s="38"/>
      <c r="U103" s="37"/>
      <c r="V103" s="38"/>
      <c r="W103" s="38"/>
      <c r="AB103" s="37"/>
      <c r="AC103" s="38"/>
      <c r="AD103" s="38"/>
      <c r="AI103" s="37"/>
      <c r="AJ103" s="38"/>
      <c r="AK103" s="38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</row>
    <row r="104" spans="1:77" x14ac:dyDescent="0.35">
      <c r="A104" s="37"/>
      <c r="B104" s="38"/>
      <c r="C104" s="38"/>
      <c r="G104" s="37"/>
      <c r="H104" s="38"/>
      <c r="I104" s="38"/>
      <c r="N104" s="37"/>
      <c r="O104" s="38"/>
      <c r="P104" s="38"/>
      <c r="U104" s="37"/>
      <c r="V104" s="38"/>
      <c r="W104" s="38"/>
      <c r="AB104" s="37"/>
      <c r="AC104" s="38"/>
      <c r="AD104" s="38"/>
      <c r="AI104" s="37"/>
      <c r="AJ104" s="38"/>
      <c r="AK104" s="38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</row>
    <row r="105" spans="1:77" x14ac:dyDescent="0.35">
      <c r="A105" s="37"/>
      <c r="B105" s="38"/>
      <c r="C105" s="38"/>
      <c r="G105" s="37"/>
      <c r="H105" s="38"/>
      <c r="I105" s="38"/>
      <c r="N105" s="37"/>
      <c r="O105" s="38"/>
      <c r="P105" s="38"/>
      <c r="U105" s="37"/>
      <c r="V105" s="38"/>
      <c r="W105" s="38"/>
      <c r="AB105" s="37"/>
      <c r="AC105" s="38"/>
      <c r="AD105" s="38"/>
      <c r="AI105" s="37"/>
      <c r="AJ105" s="38"/>
      <c r="AK105" s="38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</row>
    <row r="106" spans="1:77" x14ac:dyDescent="0.35">
      <c r="A106" s="37"/>
      <c r="B106" s="38"/>
      <c r="C106" s="38"/>
      <c r="G106" s="37"/>
      <c r="H106" s="38"/>
      <c r="I106" s="38"/>
      <c r="N106" s="37"/>
      <c r="O106" s="38"/>
      <c r="P106" s="38"/>
      <c r="U106" s="37"/>
      <c r="V106" s="38"/>
      <c r="W106" s="38"/>
      <c r="AB106" s="37"/>
      <c r="AC106" s="38"/>
      <c r="AD106" s="38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</row>
    <row r="107" spans="1:77" x14ac:dyDescent="0.35">
      <c r="A107" s="37"/>
      <c r="B107" s="38"/>
      <c r="C107" s="38"/>
      <c r="G107" s="37"/>
      <c r="H107" s="38"/>
      <c r="I107" s="38"/>
      <c r="N107" s="37"/>
      <c r="O107" s="38"/>
      <c r="P107" s="38"/>
      <c r="U107" s="37"/>
      <c r="V107" s="38"/>
      <c r="W107" s="38"/>
      <c r="AB107" s="37"/>
      <c r="AC107" s="38"/>
      <c r="AD107" s="38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</row>
    <row r="108" spans="1:77" x14ac:dyDescent="0.35">
      <c r="A108" s="37"/>
      <c r="B108" s="38"/>
      <c r="C108" s="38"/>
      <c r="G108" s="37"/>
      <c r="H108" s="38"/>
      <c r="I108" s="38"/>
      <c r="N108" s="37"/>
      <c r="O108" s="38"/>
      <c r="P108" s="38"/>
      <c r="U108" s="37"/>
      <c r="V108" s="38"/>
      <c r="W108" s="38"/>
      <c r="AB108" s="37"/>
      <c r="AC108" s="38"/>
      <c r="AD108" s="38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</row>
    <row r="109" spans="1:77" x14ac:dyDescent="0.35">
      <c r="A109" s="37"/>
      <c r="B109" s="38"/>
      <c r="C109" s="38"/>
      <c r="G109" s="37"/>
      <c r="H109" s="38"/>
      <c r="I109" s="38"/>
      <c r="N109" s="37"/>
      <c r="O109" s="38"/>
      <c r="P109" s="38"/>
      <c r="U109" s="37"/>
      <c r="V109" s="38"/>
      <c r="W109" s="38"/>
      <c r="AB109" s="37"/>
      <c r="AC109" s="38"/>
      <c r="AD109" s="38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</row>
    <row r="110" spans="1:77" x14ac:dyDescent="0.35"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</row>
    <row r="111" spans="1:77" x14ac:dyDescent="0.35"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</row>
    <row r="112" spans="1:77" x14ac:dyDescent="0.35"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</row>
    <row r="113" spans="64:77" x14ac:dyDescent="0.35"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</row>
    <row r="114" spans="64:77" x14ac:dyDescent="0.35"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</row>
    <row r="115" spans="64:77" x14ac:dyDescent="0.35"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</row>
    <row r="116" spans="64:77" x14ac:dyDescent="0.35"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</row>
    <row r="117" spans="64:77" x14ac:dyDescent="0.35"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</row>
    <row r="118" spans="64:77" x14ac:dyDescent="0.35"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</row>
    <row r="119" spans="64:77" x14ac:dyDescent="0.35"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</row>
    <row r="120" spans="64:77" x14ac:dyDescent="0.35"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</row>
    <row r="121" spans="64:77" x14ac:dyDescent="0.35"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</row>
    <row r="122" spans="64:77" x14ac:dyDescent="0.35"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</row>
    <row r="123" spans="64:77" x14ac:dyDescent="0.35"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</row>
    <row r="124" spans="64:77" x14ac:dyDescent="0.35"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</row>
    <row r="125" spans="64:77" x14ac:dyDescent="0.35"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</row>
    <row r="126" spans="64:77" x14ac:dyDescent="0.35"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</row>
    <row r="127" spans="64:77" x14ac:dyDescent="0.35"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</row>
    <row r="128" spans="64:77" x14ac:dyDescent="0.35"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</row>
    <row r="129" spans="64:77" x14ac:dyDescent="0.35"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</row>
    <row r="130" spans="64:77" x14ac:dyDescent="0.35"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</row>
    <row r="131" spans="64:77" x14ac:dyDescent="0.35"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</row>
    <row r="132" spans="64:77" x14ac:dyDescent="0.35"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</row>
    <row r="133" spans="64:77" x14ac:dyDescent="0.35"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</row>
    <row r="134" spans="64:77" x14ac:dyDescent="0.35"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</row>
    <row r="135" spans="64:77" x14ac:dyDescent="0.35"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</row>
    <row r="136" spans="64:77" x14ac:dyDescent="0.35"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</row>
    <row r="137" spans="64:77" x14ac:dyDescent="0.35"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</row>
    <row r="138" spans="64:77" x14ac:dyDescent="0.35"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</row>
    <row r="139" spans="64:77" x14ac:dyDescent="0.35"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</row>
    <row r="140" spans="64:77" x14ac:dyDescent="0.35"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</row>
    <row r="141" spans="64:77" x14ac:dyDescent="0.35"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</row>
    <row r="142" spans="64:77" x14ac:dyDescent="0.35"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</row>
    <row r="143" spans="64:77" x14ac:dyDescent="0.35"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</row>
    <row r="144" spans="64:77" x14ac:dyDescent="0.35"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</row>
    <row r="145" spans="64:77" x14ac:dyDescent="0.35"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</row>
    <row r="146" spans="64:77" x14ac:dyDescent="0.35"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</row>
    <row r="147" spans="64:77" x14ac:dyDescent="0.35"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</row>
    <row r="148" spans="64:77" x14ac:dyDescent="0.35"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</row>
    <row r="149" spans="64:77" x14ac:dyDescent="0.35"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</row>
    <row r="150" spans="64:77" x14ac:dyDescent="0.35"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</row>
    <row r="151" spans="64:77" x14ac:dyDescent="0.35"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</row>
    <row r="152" spans="64:77" x14ac:dyDescent="0.35"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</row>
    <row r="153" spans="64:77" x14ac:dyDescent="0.35"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</row>
    <row r="154" spans="64:77" x14ac:dyDescent="0.35"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</row>
    <row r="155" spans="64:77" x14ac:dyDescent="0.35"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</row>
    <row r="156" spans="64:77" x14ac:dyDescent="0.35"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</row>
    <row r="157" spans="64:77" x14ac:dyDescent="0.35"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</row>
    <row r="158" spans="64:77" x14ac:dyDescent="0.35"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</row>
    <row r="159" spans="64:77" x14ac:dyDescent="0.35"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</row>
    <row r="160" spans="64:77" x14ac:dyDescent="0.35"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</row>
    <row r="161" spans="64:77" x14ac:dyDescent="0.35"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</row>
    <row r="162" spans="64:77" x14ac:dyDescent="0.35"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</row>
    <row r="163" spans="64:77" x14ac:dyDescent="0.35"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</row>
    <row r="164" spans="64:77" x14ac:dyDescent="0.35"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</row>
    <row r="165" spans="64:77" x14ac:dyDescent="0.35"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</row>
    <row r="166" spans="64:77" x14ac:dyDescent="0.35"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</row>
    <row r="167" spans="64:77" x14ac:dyDescent="0.35"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</row>
    <row r="168" spans="64:77" x14ac:dyDescent="0.35"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</row>
    <row r="169" spans="64:77" x14ac:dyDescent="0.35"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</row>
    <row r="170" spans="64:77" x14ac:dyDescent="0.35"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</row>
    <row r="171" spans="64:77" x14ac:dyDescent="0.35"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</row>
    <row r="172" spans="64:77" x14ac:dyDescent="0.35"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</row>
    <row r="173" spans="64:77" x14ac:dyDescent="0.35"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</row>
    <row r="174" spans="64:77" x14ac:dyDescent="0.35"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</row>
    <row r="175" spans="64:77" x14ac:dyDescent="0.35"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</row>
    <row r="176" spans="64:77" x14ac:dyDescent="0.35"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</row>
    <row r="177" spans="64:77" x14ac:dyDescent="0.35"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</row>
    <row r="178" spans="64:77" x14ac:dyDescent="0.35"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</row>
    <row r="179" spans="64:77" x14ac:dyDescent="0.35"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</row>
    <row r="180" spans="64:77" x14ac:dyDescent="0.35"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</row>
    <row r="181" spans="64:77" x14ac:dyDescent="0.35"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</row>
    <row r="182" spans="64:77" x14ac:dyDescent="0.35"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</row>
    <row r="183" spans="64:77" x14ac:dyDescent="0.35"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</row>
    <row r="184" spans="64:77" x14ac:dyDescent="0.35"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</row>
    <row r="185" spans="64:77" x14ac:dyDescent="0.35"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</row>
    <row r="186" spans="64:77" x14ac:dyDescent="0.35"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</row>
    <row r="187" spans="64:77" x14ac:dyDescent="0.35"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</row>
    <row r="188" spans="64:77" x14ac:dyDescent="0.35"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</row>
    <row r="189" spans="64:77" x14ac:dyDescent="0.35"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</row>
    <row r="190" spans="64:77" x14ac:dyDescent="0.35"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</row>
    <row r="191" spans="64:77" x14ac:dyDescent="0.35"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</row>
    <row r="192" spans="64:77" x14ac:dyDescent="0.35"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</row>
    <row r="193" spans="64:77" x14ac:dyDescent="0.35"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</row>
    <row r="194" spans="64:77" x14ac:dyDescent="0.35"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</row>
    <row r="195" spans="64:77" x14ac:dyDescent="0.35"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</row>
    <row r="196" spans="64:77" x14ac:dyDescent="0.35"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</row>
    <row r="197" spans="64:77" x14ac:dyDescent="0.35"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</row>
    <row r="198" spans="64:77" x14ac:dyDescent="0.35"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</row>
    <row r="199" spans="64:77" x14ac:dyDescent="0.35"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</row>
    <row r="200" spans="64:77" x14ac:dyDescent="0.35"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</row>
    <row r="201" spans="64:77" x14ac:dyDescent="0.35"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</row>
    <row r="202" spans="64:77" x14ac:dyDescent="0.35"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</row>
    <row r="203" spans="64:77" x14ac:dyDescent="0.35"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</row>
    <row r="204" spans="64:77" x14ac:dyDescent="0.35"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</row>
    <row r="205" spans="64:77" x14ac:dyDescent="0.35"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</row>
    <row r="206" spans="64:77" x14ac:dyDescent="0.35"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</row>
    <row r="207" spans="64:77" x14ac:dyDescent="0.35"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</row>
    <row r="208" spans="64:77" x14ac:dyDescent="0.35"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</row>
    <row r="209" spans="64:77" x14ac:dyDescent="0.35"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</row>
    <row r="210" spans="64:77" x14ac:dyDescent="0.35"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</row>
    <row r="211" spans="64:77" x14ac:dyDescent="0.35"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</row>
    <row r="212" spans="64:77" x14ac:dyDescent="0.35"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</row>
    <row r="213" spans="64:77" x14ac:dyDescent="0.35">
      <c r="BL213" s="34"/>
      <c r="BM213" s="34"/>
      <c r="BN213" s="34"/>
      <c r="BO213" s="34"/>
      <c r="BP213" s="34"/>
    </row>
    <row r="214" spans="64:77" x14ac:dyDescent="0.35">
      <c r="BL214" s="34"/>
      <c r="BM214" s="34"/>
      <c r="BN214" s="34"/>
      <c r="BO214" s="34"/>
      <c r="BP214" s="34"/>
    </row>
    <row r="215" spans="64:77" x14ac:dyDescent="0.35">
      <c r="BL215" s="34"/>
      <c r="BM215" s="34"/>
      <c r="BN215" s="34"/>
      <c r="BO215" s="34"/>
      <c r="BP215" s="34"/>
    </row>
    <row r="216" spans="64:77" x14ac:dyDescent="0.35">
      <c r="BL216" s="34"/>
      <c r="BM216" s="34"/>
      <c r="BN216" s="34"/>
      <c r="BO216" s="34"/>
      <c r="BP216" s="34"/>
    </row>
    <row r="217" spans="64:77" x14ac:dyDescent="0.35">
      <c r="BL217" s="34"/>
      <c r="BM217" s="34"/>
      <c r="BN217" s="34"/>
      <c r="BO217" s="34"/>
      <c r="BP217" s="34"/>
    </row>
    <row r="218" spans="64:77" x14ac:dyDescent="0.35">
      <c r="BL218" s="34"/>
      <c r="BM218" s="34"/>
      <c r="BN218" s="34"/>
      <c r="BO218" s="34"/>
      <c r="BP218" s="34"/>
    </row>
    <row r="219" spans="64:77" x14ac:dyDescent="0.35">
      <c r="BL219" s="34"/>
      <c r="BM219" s="34"/>
      <c r="BN219" s="34"/>
      <c r="BO219" s="34"/>
      <c r="BP219" s="34"/>
    </row>
    <row r="220" spans="64:77" x14ac:dyDescent="0.35">
      <c r="BL220" s="34"/>
      <c r="BM220" s="34"/>
      <c r="BN220" s="34"/>
      <c r="BO220" s="34"/>
      <c r="BP220" s="34"/>
    </row>
    <row r="221" spans="64:77" x14ac:dyDescent="0.35">
      <c r="BL221" s="34"/>
      <c r="BM221" s="34"/>
      <c r="BN221" s="34"/>
      <c r="BO221" s="34"/>
      <c r="BP221" s="34"/>
    </row>
    <row r="222" spans="64:77" x14ac:dyDescent="0.35">
      <c r="BL222" s="34"/>
      <c r="BM222" s="34"/>
      <c r="BN222" s="34"/>
      <c r="BO222" s="34"/>
      <c r="BP222" s="34"/>
    </row>
    <row r="223" spans="64:77" x14ac:dyDescent="0.35">
      <c r="BL223" s="34"/>
      <c r="BM223" s="34"/>
      <c r="BN223" s="34"/>
      <c r="BO223" s="34"/>
      <c r="BP223" s="34"/>
    </row>
    <row r="224" spans="64:77" x14ac:dyDescent="0.35">
      <c r="BL224" s="34"/>
      <c r="BM224" s="34"/>
      <c r="BN224" s="34"/>
      <c r="BO224" s="34"/>
      <c r="BP224" s="34"/>
    </row>
    <row r="225" spans="64:68" x14ac:dyDescent="0.35">
      <c r="BL225" s="34"/>
      <c r="BM225" s="34"/>
      <c r="BN225" s="34"/>
      <c r="BO225" s="34"/>
      <c r="BP225" s="34"/>
    </row>
    <row r="226" spans="64:68" x14ac:dyDescent="0.35">
      <c r="BL226" s="34"/>
      <c r="BM226" s="34"/>
      <c r="BN226" s="34"/>
      <c r="BO226" s="34"/>
      <c r="BP226" s="34"/>
    </row>
    <row r="227" spans="64:68" x14ac:dyDescent="0.35">
      <c r="BL227" s="34"/>
      <c r="BM227" s="34"/>
      <c r="BN227" s="34"/>
      <c r="BO227" s="34"/>
      <c r="BP227" s="34"/>
    </row>
    <row r="228" spans="64:68" x14ac:dyDescent="0.35">
      <c r="BL228" s="34"/>
      <c r="BM228" s="34"/>
      <c r="BN228" s="34"/>
      <c r="BO228" s="34"/>
      <c r="BP228" s="34"/>
    </row>
    <row r="229" spans="64:68" x14ac:dyDescent="0.35">
      <c r="BL229" s="34"/>
      <c r="BM229" s="34"/>
      <c r="BN229" s="34"/>
      <c r="BO229" s="34"/>
      <c r="BP229" s="34"/>
    </row>
    <row r="230" spans="64:68" x14ac:dyDescent="0.35">
      <c r="BL230" s="34"/>
      <c r="BM230" s="34"/>
      <c r="BN230" s="34"/>
      <c r="BO230" s="34"/>
      <c r="BP230" s="34"/>
    </row>
    <row r="231" spans="64:68" x14ac:dyDescent="0.35">
      <c r="BL231" s="34"/>
      <c r="BM231" s="34"/>
      <c r="BN231" s="34"/>
      <c r="BO231" s="34"/>
      <c r="BP231" s="34"/>
    </row>
    <row r="232" spans="64:68" x14ac:dyDescent="0.35">
      <c r="BL232" s="34"/>
      <c r="BM232" s="34"/>
      <c r="BN232" s="34"/>
      <c r="BO232" s="34"/>
      <c r="BP232" s="34"/>
    </row>
    <row r="233" spans="64:68" x14ac:dyDescent="0.35">
      <c r="BL233" s="34"/>
      <c r="BM233" s="34"/>
      <c r="BN233" s="34"/>
      <c r="BO233" s="34"/>
      <c r="BP233" s="34"/>
    </row>
    <row r="234" spans="64:68" x14ac:dyDescent="0.35">
      <c r="BL234" s="34"/>
      <c r="BM234" s="34"/>
      <c r="BN234" s="34"/>
      <c r="BO234" s="34"/>
      <c r="BP234" s="34"/>
    </row>
    <row r="235" spans="64:68" x14ac:dyDescent="0.35">
      <c r="BL235" s="34"/>
      <c r="BM235" s="34"/>
      <c r="BN235" s="34"/>
      <c r="BO235" s="34"/>
      <c r="BP235" s="34"/>
    </row>
    <row r="236" spans="64:68" x14ac:dyDescent="0.35">
      <c r="BL236" s="34"/>
      <c r="BM236" s="34"/>
      <c r="BN236" s="34"/>
      <c r="BO236" s="34"/>
      <c r="BP236" s="34"/>
    </row>
    <row r="237" spans="64:68" x14ac:dyDescent="0.35">
      <c r="BL237" s="34"/>
      <c r="BM237" s="34"/>
      <c r="BN237" s="34"/>
      <c r="BO237" s="34"/>
      <c r="BP237" s="34"/>
    </row>
    <row r="238" spans="64:68" x14ac:dyDescent="0.35">
      <c r="BL238" s="34"/>
      <c r="BM238" s="34"/>
      <c r="BN238" s="34"/>
      <c r="BO238" s="34"/>
      <c r="BP238" s="34"/>
    </row>
    <row r="239" spans="64:68" x14ac:dyDescent="0.35">
      <c r="BL239" s="34"/>
      <c r="BM239" s="34"/>
      <c r="BN239" s="34"/>
      <c r="BO239" s="34"/>
      <c r="BP239" s="34"/>
    </row>
    <row r="240" spans="64:68" x14ac:dyDescent="0.35">
      <c r="BL240" s="34"/>
      <c r="BM240" s="34"/>
      <c r="BN240" s="34"/>
      <c r="BO240" s="34"/>
      <c r="BP240" s="34"/>
    </row>
    <row r="241" spans="64:68" x14ac:dyDescent="0.35">
      <c r="BL241" s="34"/>
      <c r="BM241" s="34"/>
      <c r="BN241" s="34"/>
      <c r="BO241" s="34"/>
      <c r="BP241" s="34"/>
    </row>
    <row r="242" spans="64:68" x14ac:dyDescent="0.35">
      <c r="BL242" s="34"/>
      <c r="BM242" s="34"/>
      <c r="BN242" s="34"/>
      <c r="BO242" s="34"/>
      <c r="BP242" s="34"/>
    </row>
    <row r="243" spans="64:68" x14ac:dyDescent="0.35">
      <c r="BL243" s="34"/>
      <c r="BM243" s="34"/>
      <c r="BN243" s="34"/>
      <c r="BO243" s="34"/>
      <c r="BP243" s="34"/>
    </row>
    <row r="244" spans="64:68" x14ac:dyDescent="0.35">
      <c r="BL244" s="34"/>
      <c r="BM244" s="34"/>
      <c r="BN244" s="34"/>
      <c r="BO244" s="34"/>
      <c r="BP244" s="34"/>
    </row>
    <row r="245" spans="64:68" x14ac:dyDescent="0.35">
      <c r="BL245" s="34"/>
      <c r="BM245" s="34"/>
      <c r="BN245" s="34"/>
      <c r="BO245" s="34"/>
      <c r="BP245" s="34"/>
    </row>
    <row r="246" spans="64:68" x14ac:dyDescent="0.35">
      <c r="BL246" s="34"/>
      <c r="BM246" s="34"/>
      <c r="BN246" s="34"/>
      <c r="BO246" s="34"/>
      <c r="BP246" s="34"/>
    </row>
    <row r="247" spans="64:68" x14ac:dyDescent="0.35">
      <c r="BL247" s="34"/>
      <c r="BM247" s="34"/>
      <c r="BN247" s="34"/>
      <c r="BO247" s="34"/>
      <c r="BP247" s="34"/>
    </row>
    <row r="248" spans="64:68" x14ac:dyDescent="0.35">
      <c r="BL248" s="34"/>
      <c r="BM248" s="34"/>
      <c r="BN248" s="34"/>
      <c r="BO248" s="34"/>
      <c r="BP248" s="34"/>
    </row>
    <row r="249" spans="64:68" x14ac:dyDescent="0.35">
      <c r="BL249" s="34"/>
      <c r="BM249" s="34"/>
      <c r="BN249" s="34"/>
      <c r="BO249" s="34"/>
      <c r="BP249" s="34"/>
    </row>
    <row r="250" spans="64:68" x14ac:dyDescent="0.35">
      <c r="BL250" s="34"/>
      <c r="BM250" s="34"/>
      <c r="BN250" s="34"/>
      <c r="BO250" s="34"/>
      <c r="BP250" s="34"/>
    </row>
    <row r="251" spans="64:68" x14ac:dyDescent="0.35">
      <c r="BL251" s="34"/>
      <c r="BM251" s="34"/>
      <c r="BN251" s="34"/>
      <c r="BO251" s="34"/>
      <c r="BP251" s="34"/>
    </row>
    <row r="252" spans="64:68" x14ac:dyDescent="0.35">
      <c r="BL252" s="34"/>
      <c r="BM252" s="34"/>
      <c r="BN252" s="34"/>
      <c r="BO252" s="34"/>
      <c r="BP252" s="34"/>
    </row>
    <row r="253" spans="64:68" x14ac:dyDescent="0.35">
      <c r="BL253" s="34"/>
      <c r="BM253" s="34"/>
      <c r="BN253" s="34"/>
      <c r="BO253" s="34"/>
      <c r="BP253" s="34"/>
    </row>
    <row r="254" spans="64:68" x14ac:dyDescent="0.35">
      <c r="BL254" s="34"/>
      <c r="BM254" s="34"/>
      <c r="BN254" s="34"/>
      <c r="BO254" s="34"/>
      <c r="BP254" s="34"/>
    </row>
    <row r="255" spans="64:68" x14ac:dyDescent="0.35">
      <c r="BL255" s="34"/>
      <c r="BM255" s="34"/>
      <c r="BN255" s="34"/>
      <c r="BO255" s="34"/>
      <c r="BP255" s="34"/>
    </row>
    <row r="256" spans="64:68" x14ac:dyDescent="0.35">
      <c r="BL256" s="34"/>
      <c r="BM256" s="34"/>
      <c r="BN256" s="34"/>
      <c r="BO256" s="34"/>
      <c r="BP256" s="34"/>
    </row>
    <row r="257" spans="64:68" x14ac:dyDescent="0.35">
      <c r="BL257" s="34"/>
      <c r="BM257" s="34"/>
      <c r="BN257" s="34"/>
      <c r="BO257" s="34"/>
      <c r="BP257" s="34"/>
    </row>
    <row r="258" spans="64:68" x14ac:dyDescent="0.35">
      <c r="BL258" s="34"/>
      <c r="BM258" s="34"/>
      <c r="BN258" s="34"/>
      <c r="BO258" s="34"/>
      <c r="BP258" s="34"/>
    </row>
    <row r="259" spans="64:68" x14ac:dyDescent="0.35">
      <c r="BL259" s="34"/>
      <c r="BM259" s="34"/>
      <c r="BN259" s="34"/>
      <c r="BO259" s="34"/>
      <c r="BP259" s="34"/>
    </row>
    <row r="260" spans="64:68" x14ac:dyDescent="0.35">
      <c r="BL260" s="34"/>
      <c r="BM260" s="34"/>
      <c r="BN260" s="34"/>
      <c r="BO260" s="34"/>
      <c r="BP260" s="34"/>
    </row>
    <row r="261" spans="64:68" x14ac:dyDescent="0.35">
      <c r="BL261" s="34"/>
      <c r="BM261" s="34"/>
      <c r="BN261" s="34"/>
      <c r="BO261" s="34"/>
      <c r="BP261" s="34"/>
    </row>
    <row r="262" spans="64:68" x14ac:dyDescent="0.35">
      <c r="BL262" s="34"/>
      <c r="BM262" s="34"/>
      <c r="BN262" s="34"/>
      <c r="BO262" s="34"/>
      <c r="BP262" s="34"/>
    </row>
    <row r="263" spans="64:68" x14ac:dyDescent="0.35">
      <c r="BL263" s="34"/>
      <c r="BM263" s="34"/>
      <c r="BN263" s="34"/>
      <c r="BO263" s="34"/>
      <c r="BP263" s="34"/>
    </row>
    <row r="264" spans="64:68" x14ac:dyDescent="0.35">
      <c r="BL264" s="34"/>
      <c r="BM264" s="34"/>
      <c r="BN264" s="34"/>
      <c r="BO264" s="34"/>
      <c r="BP264" s="34"/>
    </row>
    <row r="265" spans="64:68" x14ac:dyDescent="0.35">
      <c r="BL265" s="34"/>
      <c r="BM265" s="34"/>
      <c r="BN265" s="34"/>
      <c r="BO265" s="34"/>
      <c r="BP265" s="34"/>
    </row>
    <row r="266" spans="64:68" x14ac:dyDescent="0.35">
      <c r="BL266" s="34"/>
      <c r="BM266" s="34"/>
      <c r="BN266" s="34"/>
      <c r="BO266" s="34"/>
      <c r="BP266" s="34"/>
    </row>
    <row r="267" spans="64:68" x14ac:dyDescent="0.35">
      <c r="BL267" s="34"/>
      <c r="BM267" s="34"/>
      <c r="BN267" s="34"/>
      <c r="BO267" s="34"/>
      <c r="BP267" s="34"/>
    </row>
    <row r="268" spans="64:68" x14ac:dyDescent="0.35">
      <c r="BL268" s="34"/>
      <c r="BM268" s="34"/>
      <c r="BN268" s="34"/>
      <c r="BO268" s="34"/>
      <c r="BP268" s="34"/>
    </row>
    <row r="269" spans="64:68" x14ac:dyDescent="0.35">
      <c r="BL269" s="34"/>
      <c r="BM269" s="34"/>
      <c r="BN269" s="34"/>
      <c r="BO269" s="34"/>
      <c r="BP269" s="34"/>
    </row>
    <row r="270" spans="64:68" x14ac:dyDescent="0.35">
      <c r="BL270" s="34"/>
      <c r="BM270" s="34"/>
      <c r="BN270" s="34"/>
      <c r="BO270" s="34"/>
      <c r="BP270" s="34"/>
    </row>
    <row r="271" spans="64:68" x14ac:dyDescent="0.35">
      <c r="BL271" s="34"/>
      <c r="BM271" s="34"/>
      <c r="BN271" s="34"/>
      <c r="BO271" s="34"/>
      <c r="BP271" s="34"/>
    </row>
    <row r="272" spans="64:68" x14ac:dyDescent="0.35">
      <c r="BL272" s="34"/>
      <c r="BM272" s="34"/>
      <c r="BN272" s="34"/>
      <c r="BO272" s="34"/>
      <c r="BP272" s="34"/>
    </row>
    <row r="273" spans="64:68" x14ac:dyDescent="0.35">
      <c r="BL273" s="34"/>
      <c r="BM273" s="34"/>
      <c r="BN273" s="34"/>
      <c r="BO273" s="34"/>
      <c r="BP273" s="34"/>
    </row>
    <row r="274" spans="64:68" x14ac:dyDescent="0.35">
      <c r="BL274" s="34"/>
      <c r="BM274" s="34"/>
      <c r="BN274" s="34"/>
      <c r="BO274" s="34"/>
      <c r="BP274" s="34"/>
    </row>
    <row r="275" spans="64:68" x14ac:dyDescent="0.35">
      <c r="BL275" s="34"/>
      <c r="BM275" s="34"/>
      <c r="BN275" s="34"/>
      <c r="BO275" s="34"/>
      <c r="BP275" s="34"/>
    </row>
    <row r="276" spans="64:68" x14ac:dyDescent="0.35">
      <c r="BL276" s="34"/>
      <c r="BM276" s="34"/>
      <c r="BN276" s="34"/>
      <c r="BO276" s="34"/>
      <c r="BP276" s="34"/>
    </row>
    <row r="277" spans="64:68" x14ac:dyDescent="0.35">
      <c r="BL277" s="34"/>
      <c r="BM277" s="34"/>
      <c r="BN277" s="34"/>
      <c r="BO277" s="34"/>
      <c r="BP277" s="34"/>
    </row>
    <row r="278" spans="64:68" x14ac:dyDescent="0.35">
      <c r="BL278" s="34"/>
      <c r="BM278" s="34"/>
      <c r="BN278" s="34"/>
      <c r="BO278" s="34"/>
      <c r="BP278" s="34"/>
    </row>
    <row r="279" spans="64:68" x14ac:dyDescent="0.35">
      <c r="BL279" s="34"/>
      <c r="BM279" s="34"/>
      <c r="BN279" s="34"/>
      <c r="BO279" s="34"/>
      <c r="BP279" s="34"/>
    </row>
    <row r="280" spans="64:68" x14ac:dyDescent="0.35">
      <c r="BL280" s="34"/>
      <c r="BM280" s="34"/>
      <c r="BN280" s="34"/>
      <c r="BO280" s="34"/>
      <c r="BP280" s="34"/>
    </row>
    <row r="281" spans="64:68" x14ac:dyDescent="0.35">
      <c r="BL281" s="34"/>
      <c r="BM281" s="34"/>
      <c r="BN281" s="34"/>
      <c r="BO281" s="34"/>
      <c r="BP281" s="34"/>
    </row>
    <row r="282" spans="64:68" x14ac:dyDescent="0.35">
      <c r="BL282" s="34"/>
      <c r="BM282" s="34"/>
      <c r="BN282" s="34"/>
      <c r="BO282" s="34"/>
      <c r="BP282" s="34"/>
    </row>
    <row r="283" spans="64:68" x14ac:dyDescent="0.35">
      <c r="BL283" s="34"/>
      <c r="BM283" s="34"/>
      <c r="BN283" s="34"/>
      <c r="BO283" s="34"/>
      <c r="BP283" s="34"/>
    </row>
    <row r="284" spans="64:68" x14ac:dyDescent="0.35">
      <c r="BL284" s="34"/>
      <c r="BM284" s="34"/>
      <c r="BN284" s="34"/>
      <c r="BO284" s="34"/>
      <c r="BP284" s="34"/>
    </row>
    <row r="285" spans="64:68" x14ac:dyDescent="0.35">
      <c r="BL285" s="34"/>
      <c r="BM285" s="34"/>
      <c r="BN285" s="34"/>
      <c r="BO285" s="34"/>
      <c r="BP285" s="34"/>
    </row>
    <row r="286" spans="64:68" x14ac:dyDescent="0.35">
      <c r="BL286" s="34"/>
      <c r="BM286" s="34"/>
      <c r="BN286" s="34"/>
      <c r="BO286" s="34"/>
      <c r="BP286" s="34"/>
    </row>
    <row r="287" spans="64:68" x14ac:dyDescent="0.35">
      <c r="BL287" s="34"/>
      <c r="BM287" s="34"/>
      <c r="BN287" s="34"/>
      <c r="BO287" s="34"/>
      <c r="BP287" s="34"/>
    </row>
    <row r="288" spans="64:68" x14ac:dyDescent="0.35">
      <c r="BL288" s="34"/>
      <c r="BM288" s="34"/>
      <c r="BN288" s="34"/>
      <c r="BO288" s="34"/>
      <c r="BP288" s="34"/>
    </row>
    <row r="289" spans="64:68" x14ac:dyDescent="0.35">
      <c r="BL289" s="34"/>
      <c r="BM289" s="34"/>
      <c r="BN289" s="34"/>
      <c r="BO289" s="34"/>
      <c r="BP289" s="34"/>
    </row>
    <row r="290" spans="64:68" x14ac:dyDescent="0.35">
      <c r="BL290" s="34"/>
      <c r="BM290" s="34"/>
      <c r="BN290" s="34"/>
      <c r="BO290" s="34"/>
      <c r="BP290" s="34"/>
    </row>
    <row r="291" spans="64:68" x14ac:dyDescent="0.35">
      <c r="BL291" s="34"/>
      <c r="BM291" s="34"/>
      <c r="BN291" s="34"/>
      <c r="BO291" s="34"/>
      <c r="BP291" s="34"/>
    </row>
    <row r="292" spans="64:68" x14ac:dyDescent="0.35">
      <c r="BL292" s="34"/>
      <c r="BM292" s="34"/>
      <c r="BN292" s="34"/>
      <c r="BO292" s="34"/>
      <c r="BP292" s="34"/>
    </row>
    <row r="293" spans="64:68" x14ac:dyDescent="0.35">
      <c r="BL293" s="34"/>
      <c r="BM293" s="34"/>
      <c r="BN293" s="34"/>
      <c r="BO293" s="34"/>
      <c r="BP293" s="34"/>
    </row>
    <row r="294" spans="64:68" x14ac:dyDescent="0.35">
      <c r="BL294" s="34"/>
      <c r="BM294" s="34"/>
      <c r="BN294" s="34"/>
      <c r="BO294" s="34"/>
      <c r="BP294" s="34"/>
    </row>
    <row r="295" spans="64:68" x14ac:dyDescent="0.35">
      <c r="BL295" s="34"/>
      <c r="BM295" s="34"/>
      <c r="BN295" s="34"/>
      <c r="BO295" s="34"/>
      <c r="BP295" s="34"/>
    </row>
    <row r="296" spans="64:68" x14ac:dyDescent="0.35">
      <c r="BL296" s="34"/>
      <c r="BM296" s="34"/>
      <c r="BN296" s="34"/>
      <c r="BO296" s="34"/>
      <c r="BP296" s="34"/>
    </row>
    <row r="297" spans="64:68" x14ac:dyDescent="0.35">
      <c r="BL297" s="34"/>
      <c r="BM297" s="34"/>
      <c r="BN297" s="34"/>
      <c r="BO297" s="34"/>
      <c r="BP297" s="34"/>
    </row>
    <row r="298" spans="64:68" x14ac:dyDescent="0.35">
      <c r="BL298" s="34"/>
      <c r="BM298" s="34"/>
      <c r="BN298" s="34"/>
      <c r="BO298" s="34"/>
      <c r="BP298" s="34"/>
    </row>
    <row r="299" spans="64:68" x14ac:dyDescent="0.35">
      <c r="BL299" s="34"/>
      <c r="BM299" s="34"/>
      <c r="BN299" s="34"/>
      <c r="BO299" s="34"/>
      <c r="BP299" s="34"/>
    </row>
    <row r="300" spans="64:68" x14ac:dyDescent="0.35">
      <c r="BL300" s="34"/>
      <c r="BM300" s="34"/>
      <c r="BN300" s="34"/>
      <c r="BO300" s="34"/>
      <c r="BP300" s="34"/>
    </row>
    <row r="301" spans="64:68" x14ac:dyDescent="0.35">
      <c r="BL301" s="34"/>
      <c r="BM301" s="34"/>
      <c r="BN301" s="34"/>
      <c r="BO301" s="34"/>
      <c r="BP301" s="34"/>
    </row>
    <row r="302" spans="64:68" x14ac:dyDescent="0.35">
      <c r="BL302" s="34"/>
      <c r="BM302" s="34"/>
      <c r="BN302" s="34"/>
      <c r="BO302" s="34"/>
      <c r="BP302" s="34"/>
    </row>
    <row r="303" spans="64:68" x14ac:dyDescent="0.35">
      <c r="BL303" s="34"/>
      <c r="BM303" s="34"/>
      <c r="BN303" s="34"/>
      <c r="BO303" s="34"/>
      <c r="BP303" s="34"/>
    </row>
    <row r="304" spans="64:68" x14ac:dyDescent="0.35">
      <c r="BL304" s="34"/>
      <c r="BM304" s="34"/>
      <c r="BN304" s="34"/>
      <c r="BO304" s="34"/>
      <c r="BP304" s="34"/>
    </row>
    <row r="305" spans="64:68" x14ac:dyDescent="0.35">
      <c r="BL305" s="34"/>
      <c r="BM305" s="34"/>
      <c r="BN305" s="34"/>
      <c r="BO305" s="34"/>
      <c r="BP305" s="34"/>
    </row>
    <row r="306" spans="64:68" x14ac:dyDescent="0.35">
      <c r="BL306" s="34"/>
      <c r="BM306" s="34"/>
      <c r="BN306" s="34"/>
      <c r="BO306" s="34"/>
      <c r="BP306" s="34"/>
    </row>
    <row r="307" spans="64:68" x14ac:dyDescent="0.35">
      <c r="BL307" s="34"/>
      <c r="BM307" s="34"/>
      <c r="BN307" s="34"/>
      <c r="BO307" s="34"/>
      <c r="BP307" s="34"/>
    </row>
    <row r="308" spans="64:68" x14ac:dyDescent="0.35">
      <c r="BL308" s="34"/>
      <c r="BM308" s="34"/>
      <c r="BN308" s="34"/>
      <c r="BO308" s="34"/>
      <c r="BP308" s="34"/>
    </row>
    <row r="309" spans="64:68" x14ac:dyDescent="0.35">
      <c r="BL309" s="34"/>
      <c r="BM309" s="34"/>
      <c r="BN309" s="34"/>
      <c r="BO309" s="34"/>
      <c r="BP309" s="34"/>
    </row>
    <row r="310" spans="64:68" x14ac:dyDescent="0.35">
      <c r="BL310" s="34"/>
      <c r="BM310" s="34"/>
      <c r="BN310" s="34"/>
      <c r="BO310" s="34"/>
      <c r="BP310" s="34"/>
    </row>
    <row r="311" spans="64:68" x14ac:dyDescent="0.35">
      <c r="BL311" s="34"/>
      <c r="BM311" s="34"/>
      <c r="BN311" s="34"/>
      <c r="BO311" s="34"/>
      <c r="BP311" s="34"/>
    </row>
    <row r="312" spans="64:68" x14ac:dyDescent="0.35">
      <c r="BL312" s="34"/>
      <c r="BM312" s="34"/>
      <c r="BN312" s="34"/>
      <c r="BO312" s="34"/>
      <c r="BP312" s="34"/>
    </row>
    <row r="313" spans="64:68" x14ac:dyDescent="0.35">
      <c r="BL313" s="34"/>
      <c r="BM313" s="34"/>
      <c r="BN313" s="34"/>
      <c r="BO313" s="34"/>
      <c r="BP313" s="34"/>
    </row>
    <row r="314" spans="64:68" x14ac:dyDescent="0.35">
      <c r="BL314" s="34"/>
      <c r="BM314" s="34"/>
      <c r="BN314" s="34"/>
      <c r="BO314" s="34"/>
      <c r="BP314" s="34"/>
    </row>
    <row r="315" spans="64:68" x14ac:dyDescent="0.35">
      <c r="BL315" s="34"/>
      <c r="BM315" s="34"/>
      <c r="BN315" s="34"/>
      <c r="BO315" s="34"/>
      <c r="BP315" s="34"/>
    </row>
    <row r="316" spans="64:68" x14ac:dyDescent="0.35">
      <c r="BL316" s="34"/>
      <c r="BM316" s="34"/>
      <c r="BN316" s="34"/>
      <c r="BO316" s="34"/>
      <c r="BP316" s="34"/>
    </row>
    <row r="317" spans="64:68" x14ac:dyDescent="0.35">
      <c r="BL317" s="34"/>
      <c r="BM317" s="34"/>
      <c r="BN317" s="34"/>
      <c r="BO317" s="34"/>
      <c r="BP317" s="34"/>
    </row>
    <row r="318" spans="64:68" x14ac:dyDescent="0.35">
      <c r="BL318" s="34"/>
      <c r="BM318" s="34"/>
      <c r="BN318" s="34"/>
      <c r="BO318" s="34"/>
      <c r="BP318" s="34"/>
    </row>
    <row r="319" spans="64:68" x14ac:dyDescent="0.35">
      <c r="BL319" s="34"/>
      <c r="BM319" s="34"/>
      <c r="BN319" s="34"/>
      <c r="BO319" s="34"/>
      <c r="BP319" s="34"/>
    </row>
    <row r="320" spans="64:68" x14ac:dyDescent="0.35">
      <c r="BL320" s="34"/>
      <c r="BM320" s="34"/>
      <c r="BN320" s="34"/>
      <c r="BO320" s="34"/>
      <c r="BP320" s="34"/>
    </row>
    <row r="321" spans="64:68" x14ac:dyDescent="0.35">
      <c r="BL321" s="34"/>
      <c r="BM321" s="34"/>
      <c r="BN321" s="34"/>
      <c r="BO321" s="34"/>
      <c r="BP321" s="34"/>
    </row>
    <row r="322" spans="64:68" x14ac:dyDescent="0.35">
      <c r="BL322" s="34"/>
      <c r="BM322" s="34"/>
      <c r="BN322" s="34"/>
      <c r="BO322" s="34"/>
      <c r="BP322" s="34"/>
    </row>
    <row r="323" spans="64:68" x14ac:dyDescent="0.35">
      <c r="BL323" s="34"/>
      <c r="BM323" s="34"/>
      <c r="BN323" s="34"/>
      <c r="BO323" s="34"/>
      <c r="BP323" s="34"/>
    </row>
    <row r="324" spans="64:68" x14ac:dyDescent="0.35">
      <c r="BL324" s="34"/>
      <c r="BM324" s="34"/>
      <c r="BN324" s="34"/>
      <c r="BO324" s="34"/>
      <c r="BP324" s="34"/>
    </row>
    <row r="325" spans="64:68" x14ac:dyDescent="0.35">
      <c r="BL325" s="34"/>
      <c r="BM325" s="34"/>
      <c r="BN325" s="34"/>
      <c r="BO325" s="34"/>
      <c r="BP325" s="34"/>
    </row>
    <row r="326" spans="64:68" x14ac:dyDescent="0.35">
      <c r="BL326" s="34"/>
      <c r="BM326" s="34"/>
      <c r="BN326" s="34"/>
      <c r="BO326" s="34"/>
      <c r="BP326" s="34"/>
    </row>
    <row r="327" spans="64:68" x14ac:dyDescent="0.35">
      <c r="BL327" s="34"/>
      <c r="BM327" s="34"/>
      <c r="BN327" s="34"/>
      <c r="BO327" s="34"/>
      <c r="BP327" s="34"/>
    </row>
    <row r="328" spans="64:68" x14ac:dyDescent="0.35">
      <c r="BL328" s="34"/>
      <c r="BM328" s="34"/>
      <c r="BN328" s="34"/>
      <c r="BO328" s="34"/>
      <c r="BP328" s="34"/>
    </row>
    <row r="329" spans="64:68" x14ac:dyDescent="0.35">
      <c r="BL329" s="34"/>
      <c r="BM329" s="34"/>
      <c r="BN329" s="34"/>
      <c r="BO329" s="34"/>
      <c r="BP329" s="34"/>
    </row>
    <row r="330" spans="64:68" x14ac:dyDescent="0.35">
      <c r="BL330" s="34"/>
      <c r="BM330" s="34"/>
      <c r="BN330" s="34"/>
      <c r="BO330" s="34"/>
      <c r="BP330" s="34"/>
    </row>
    <row r="331" spans="64:68" x14ac:dyDescent="0.35">
      <c r="BL331" s="34"/>
      <c r="BM331" s="34"/>
      <c r="BN331" s="34"/>
      <c r="BO331" s="34"/>
      <c r="BP331" s="34"/>
    </row>
    <row r="332" spans="64:68" x14ac:dyDescent="0.35">
      <c r="BL332" s="34"/>
      <c r="BM332" s="34"/>
      <c r="BN332" s="34"/>
      <c r="BO332" s="34"/>
      <c r="BP332" s="34"/>
    </row>
    <row r="333" spans="64:68" x14ac:dyDescent="0.35">
      <c r="BL333" s="34"/>
      <c r="BM333" s="34"/>
      <c r="BN333" s="34"/>
      <c r="BO333" s="34"/>
      <c r="BP333" s="34"/>
    </row>
    <row r="334" spans="64:68" x14ac:dyDescent="0.35">
      <c r="BL334" s="34"/>
      <c r="BM334" s="34"/>
      <c r="BN334" s="34"/>
      <c r="BO334" s="34"/>
      <c r="BP334" s="34"/>
    </row>
    <row r="335" spans="64:68" x14ac:dyDescent="0.35">
      <c r="BL335" s="34"/>
      <c r="BM335" s="34"/>
      <c r="BN335" s="34"/>
      <c r="BO335" s="34"/>
      <c r="BP335" s="34"/>
    </row>
    <row r="336" spans="64:68" x14ac:dyDescent="0.35">
      <c r="BL336" s="34"/>
      <c r="BM336" s="34"/>
      <c r="BN336" s="34"/>
      <c r="BO336" s="34"/>
      <c r="BP336" s="34"/>
    </row>
    <row r="337" spans="64:68" x14ac:dyDescent="0.35">
      <c r="BL337" s="34"/>
      <c r="BM337" s="34"/>
      <c r="BN337" s="34"/>
      <c r="BO337" s="34"/>
      <c r="BP337" s="34"/>
    </row>
    <row r="338" spans="64:68" x14ac:dyDescent="0.35">
      <c r="BL338" s="34"/>
      <c r="BM338" s="34"/>
      <c r="BN338" s="34"/>
      <c r="BO338" s="34"/>
      <c r="BP338" s="34"/>
    </row>
    <row r="339" spans="64:68" x14ac:dyDescent="0.35">
      <c r="BL339" s="34"/>
      <c r="BM339" s="34"/>
      <c r="BN339" s="34"/>
      <c r="BO339" s="34"/>
      <c r="BP339" s="34"/>
    </row>
    <row r="340" spans="64:68" x14ac:dyDescent="0.35">
      <c r="BL340" s="34"/>
      <c r="BM340" s="34"/>
      <c r="BN340" s="34"/>
      <c r="BO340" s="34"/>
      <c r="BP340" s="34"/>
    </row>
    <row r="341" spans="64:68" x14ac:dyDescent="0.35">
      <c r="BL341" s="34"/>
      <c r="BM341" s="34"/>
      <c r="BN341" s="34"/>
      <c r="BO341" s="34"/>
      <c r="BP341" s="34"/>
    </row>
    <row r="342" spans="64:68" x14ac:dyDescent="0.35">
      <c r="BL342" s="34"/>
      <c r="BM342" s="34"/>
      <c r="BN342" s="34"/>
      <c r="BO342" s="34"/>
      <c r="BP342" s="34"/>
    </row>
    <row r="343" spans="64:68" x14ac:dyDescent="0.35">
      <c r="BL343" s="34"/>
      <c r="BM343" s="34"/>
      <c r="BN343" s="34"/>
      <c r="BO343" s="34"/>
      <c r="BP343" s="34"/>
    </row>
    <row r="344" spans="64:68" x14ac:dyDescent="0.35">
      <c r="BL344" s="34"/>
      <c r="BM344" s="34"/>
      <c r="BN344" s="34"/>
      <c r="BO344" s="34"/>
      <c r="BP344" s="34"/>
    </row>
    <row r="345" spans="64:68" x14ac:dyDescent="0.35">
      <c r="BL345" s="34"/>
      <c r="BM345" s="34"/>
      <c r="BN345" s="34"/>
      <c r="BO345" s="34"/>
      <c r="BP345" s="34"/>
    </row>
    <row r="346" spans="64:68" x14ac:dyDescent="0.35">
      <c r="BL346" s="34"/>
      <c r="BM346" s="34"/>
      <c r="BN346" s="34"/>
      <c r="BO346" s="34"/>
      <c r="BP346" s="34"/>
    </row>
    <row r="347" spans="64:68" x14ac:dyDescent="0.35">
      <c r="BL347" s="34"/>
      <c r="BM347" s="34"/>
      <c r="BN347" s="34"/>
      <c r="BO347" s="34"/>
      <c r="BP347" s="34"/>
    </row>
    <row r="348" spans="64:68" x14ac:dyDescent="0.35">
      <c r="BL348" s="34"/>
      <c r="BM348" s="34"/>
      <c r="BN348" s="34"/>
      <c r="BO348" s="34"/>
      <c r="BP348" s="34"/>
    </row>
    <row r="349" spans="64:68" x14ac:dyDescent="0.35">
      <c r="BL349" s="34"/>
      <c r="BM349" s="34"/>
      <c r="BN349" s="34"/>
      <c r="BO349" s="34"/>
      <c r="BP349" s="34"/>
    </row>
    <row r="350" spans="64:68" x14ac:dyDescent="0.35">
      <c r="BL350" s="34"/>
      <c r="BM350" s="34"/>
      <c r="BN350" s="34"/>
      <c r="BO350" s="34"/>
      <c r="BP350" s="34"/>
    </row>
    <row r="351" spans="64:68" x14ac:dyDescent="0.35">
      <c r="BL351" s="34"/>
      <c r="BM351" s="34"/>
      <c r="BN351" s="34"/>
      <c r="BO351" s="34"/>
      <c r="BP351" s="34"/>
    </row>
    <row r="352" spans="64:68" x14ac:dyDescent="0.35">
      <c r="BL352" s="34"/>
      <c r="BM352" s="34"/>
      <c r="BN352" s="34"/>
      <c r="BO352" s="34"/>
      <c r="BP352" s="34"/>
    </row>
    <row r="353" spans="64:68" x14ac:dyDescent="0.35">
      <c r="BL353" s="34"/>
      <c r="BM353" s="34"/>
      <c r="BN353" s="34"/>
      <c r="BO353" s="34"/>
      <c r="BP353" s="34"/>
    </row>
    <row r="354" spans="64:68" x14ac:dyDescent="0.35">
      <c r="BL354" s="34"/>
      <c r="BM354" s="34"/>
      <c r="BN354" s="34"/>
      <c r="BO354" s="34"/>
      <c r="BP354" s="34"/>
    </row>
    <row r="355" spans="64:68" x14ac:dyDescent="0.35">
      <c r="BL355" s="34"/>
      <c r="BM355" s="34"/>
      <c r="BN355" s="34"/>
      <c r="BO355" s="34"/>
      <c r="BP355" s="34"/>
    </row>
    <row r="356" spans="64:68" x14ac:dyDescent="0.35">
      <c r="BL356" s="34"/>
      <c r="BM356" s="34"/>
      <c r="BN356" s="34"/>
      <c r="BO356" s="34"/>
      <c r="BP356" s="34"/>
    </row>
    <row r="357" spans="64:68" x14ac:dyDescent="0.35">
      <c r="BL357" s="34"/>
      <c r="BM357" s="34"/>
      <c r="BN357" s="34"/>
      <c r="BO357" s="34"/>
      <c r="BP357" s="34"/>
    </row>
    <row r="358" spans="64:68" x14ac:dyDescent="0.35">
      <c r="BL358" s="34"/>
      <c r="BM358" s="34"/>
      <c r="BN358" s="34"/>
      <c r="BO358" s="34"/>
      <c r="BP358" s="34"/>
    </row>
    <row r="359" spans="64:68" x14ac:dyDescent="0.35">
      <c r="BL359" s="34"/>
      <c r="BM359" s="34"/>
      <c r="BN359" s="34"/>
      <c r="BO359" s="34"/>
      <c r="BP359" s="34"/>
    </row>
    <row r="360" spans="64:68" x14ac:dyDescent="0.35">
      <c r="BL360" s="34"/>
      <c r="BM360" s="34"/>
      <c r="BN360" s="34"/>
      <c r="BO360" s="34"/>
      <c r="BP360" s="34"/>
    </row>
    <row r="361" spans="64:68" x14ac:dyDescent="0.35">
      <c r="BL361" s="34"/>
      <c r="BM361" s="34"/>
      <c r="BN361" s="34"/>
      <c r="BO361" s="34"/>
      <c r="BP361" s="34"/>
    </row>
    <row r="362" spans="64:68" x14ac:dyDescent="0.35">
      <c r="BL362" s="34"/>
      <c r="BM362" s="34"/>
      <c r="BN362" s="34"/>
      <c r="BO362" s="34"/>
      <c r="BP362" s="34"/>
    </row>
    <row r="363" spans="64:68" x14ac:dyDescent="0.35">
      <c r="BL363" s="34"/>
      <c r="BM363" s="34"/>
      <c r="BN363" s="34"/>
      <c r="BO363" s="34"/>
      <c r="BP363" s="34"/>
    </row>
    <row r="364" spans="64:68" x14ac:dyDescent="0.35">
      <c r="BL364" s="34"/>
      <c r="BM364" s="34"/>
      <c r="BN364" s="34"/>
      <c r="BO364" s="34"/>
      <c r="BP364" s="34"/>
    </row>
    <row r="365" spans="64:68" x14ac:dyDescent="0.35">
      <c r="BL365" s="34"/>
      <c r="BM365" s="34"/>
      <c r="BN365" s="34"/>
      <c r="BO365" s="34"/>
      <c r="BP365" s="34"/>
    </row>
    <row r="366" spans="64:68" x14ac:dyDescent="0.35">
      <c r="BL366" s="34"/>
      <c r="BM366" s="34"/>
      <c r="BN366" s="34"/>
      <c r="BO366" s="34"/>
      <c r="BP366" s="34"/>
    </row>
    <row r="367" spans="64:68" x14ac:dyDescent="0.35">
      <c r="BL367" s="34"/>
      <c r="BM367" s="34"/>
      <c r="BN367" s="34"/>
      <c r="BO367" s="34"/>
      <c r="BP367" s="34"/>
    </row>
    <row r="368" spans="64:68" x14ac:dyDescent="0.35">
      <c r="BL368" s="34"/>
      <c r="BM368" s="34"/>
      <c r="BN368" s="34"/>
      <c r="BO368" s="34"/>
      <c r="BP368" s="34"/>
    </row>
    <row r="369" spans="64:68" x14ac:dyDescent="0.35">
      <c r="BL369" s="34"/>
      <c r="BM369" s="34"/>
      <c r="BN369" s="34"/>
      <c r="BO369" s="34"/>
      <c r="BP369" s="34"/>
    </row>
    <row r="370" spans="64:68" x14ac:dyDescent="0.35">
      <c r="BL370" s="34"/>
      <c r="BM370" s="34"/>
      <c r="BN370" s="34"/>
      <c r="BO370" s="34"/>
      <c r="BP370" s="34"/>
    </row>
    <row r="371" spans="64:68" x14ac:dyDescent="0.35">
      <c r="BL371" s="34"/>
      <c r="BM371" s="34"/>
      <c r="BN371" s="34"/>
      <c r="BO371" s="34"/>
      <c r="BP371" s="34"/>
    </row>
    <row r="372" spans="64:68" x14ac:dyDescent="0.35">
      <c r="BL372" s="34"/>
      <c r="BM372" s="34"/>
      <c r="BN372" s="34"/>
      <c r="BO372" s="34"/>
      <c r="BP372" s="34"/>
    </row>
    <row r="373" spans="64:68" x14ac:dyDescent="0.35">
      <c r="BL373" s="34"/>
      <c r="BM373" s="34"/>
      <c r="BN373" s="34"/>
      <c r="BO373" s="34"/>
      <c r="BP373" s="34"/>
    </row>
    <row r="374" spans="64:68" x14ac:dyDescent="0.35">
      <c r="BL374" s="34"/>
      <c r="BM374" s="34"/>
      <c r="BN374" s="34"/>
      <c r="BO374" s="34"/>
      <c r="BP374" s="34"/>
    </row>
    <row r="375" spans="64:68" x14ac:dyDescent="0.35">
      <c r="BL375" s="34"/>
      <c r="BM375" s="34"/>
      <c r="BN375" s="34"/>
      <c r="BO375" s="34"/>
      <c r="BP375" s="34"/>
    </row>
    <row r="376" spans="64:68" x14ac:dyDescent="0.35">
      <c r="BL376" s="34"/>
      <c r="BM376" s="34"/>
      <c r="BN376" s="34"/>
      <c r="BO376" s="34"/>
      <c r="BP376" s="34"/>
    </row>
    <row r="377" spans="64:68" x14ac:dyDescent="0.35">
      <c r="BL377" s="34"/>
      <c r="BM377" s="34"/>
      <c r="BN377" s="34"/>
      <c r="BO377" s="34"/>
      <c r="BP377" s="34"/>
    </row>
    <row r="378" spans="64:68" x14ac:dyDescent="0.35">
      <c r="BL378" s="34"/>
      <c r="BM378" s="34"/>
      <c r="BN378" s="34"/>
      <c r="BO378" s="34"/>
      <c r="BP378" s="34"/>
    </row>
    <row r="379" spans="64:68" x14ac:dyDescent="0.35">
      <c r="BL379" s="34"/>
      <c r="BM379" s="34"/>
      <c r="BN379" s="34"/>
      <c r="BO379" s="34"/>
      <c r="BP379" s="34"/>
    </row>
    <row r="380" spans="64:68" x14ac:dyDescent="0.35">
      <c r="BL380" s="34"/>
      <c r="BM380" s="34"/>
      <c r="BN380" s="34"/>
      <c r="BO380" s="34"/>
      <c r="BP380" s="34"/>
    </row>
    <row r="381" spans="64:68" x14ac:dyDescent="0.35">
      <c r="BL381" s="34"/>
      <c r="BM381" s="34"/>
      <c r="BN381" s="34"/>
      <c r="BO381" s="34"/>
      <c r="BP381" s="34"/>
    </row>
    <row r="382" spans="64:68" x14ac:dyDescent="0.35">
      <c r="BL382" s="34"/>
      <c r="BM382" s="34"/>
      <c r="BN382" s="34"/>
      <c r="BO382" s="34"/>
      <c r="BP382" s="34"/>
    </row>
    <row r="383" spans="64:68" x14ac:dyDescent="0.35">
      <c r="BL383" s="34"/>
      <c r="BM383" s="34"/>
      <c r="BN383" s="34"/>
      <c r="BO383" s="34"/>
      <c r="BP383" s="34"/>
    </row>
    <row r="384" spans="64:68" x14ac:dyDescent="0.35">
      <c r="BL384" s="34"/>
      <c r="BM384" s="34"/>
      <c r="BN384" s="34"/>
      <c r="BO384" s="34"/>
      <c r="BP384" s="34"/>
    </row>
    <row r="385" spans="64:68" x14ac:dyDescent="0.35">
      <c r="BL385" s="34"/>
      <c r="BM385" s="34"/>
      <c r="BN385" s="34"/>
      <c r="BO385" s="34"/>
      <c r="BP385" s="34"/>
    </row>
    <row r="386" spans="64:68" x14ac:dyDescent="0.35">
      <c r="BL386" s="34"/>
      <c r="BM386" s="34"/>
      <c r="BN386" s="34"/>
      <c r="BO386" s="34"/>
      <c r="BP386" s="34"/>
    </row>
    <row r="387" spans="64:68" x14ac:dyDescent="0.35">
      <c r="BL387" s="34"/>
      <c r="BM387" s="34"/>
      <c r="BN387" s="34"/>
      <c r="BO387" s="34"/>
      <c r="BP387" s="34"/>
    </row>
    <row r="388" spans="64:68" x14ac:dyDescent="0.35">
      <c r="BL388" s="34"/>
      <c r="BM388" s="34"/>
      <c r="BN388" s="34"/>
      <c r="BO388" s="34"/>
      <c r="BP388" s="34"/>
    </row>
    <row r="389" spans="64:68" x14ac:dyDescent="0.35">
      <c r="BL389" s="34"/>
      <c r="BM389" s="34"/>
      <c r="BN389" s="34"/>
      <c r="BO389" s="34"/>
      <c r="BP389" s="34"/>
    </row>
    <row r="390" spans="64:68" x14ac:dyDescent="0.35">
      <c r="BL390" s="34"/>
      <c r="BM390" s="34"/>
      <c r="BN390" s="34"/>
      <c r="BO390" s="34"/>
      <c r="BP390" s="34"/>
    </row>
    <row r="391" spans="64:68" x14ac:dyDescent="0.35">
      <c r="BL391" s="34"/>
      <c r="BM391" s="34"/>
      <c r="BN391" s="34"/>
      <c r="BO391" s="34"/>
      <c r="BP391" s="34"/>
    </row>
    <row r="392" spans="64:68" x14ac:dyDescent="0.35">
      <c r="BL392" s="34"/>
      <c r="BM392" s="34"/>
      <c r="BN392" s="34"/>
      <c r="BO392" s="34"/>
      <c r="BP392" s="34"/>
    </row>
    <row r="393" spans="64:68" x14ac:dyDescent="0.35">
      <c r="BL393" s="34"/>
      <c r="BM393" s="34"/>
      <c r="BN393" s="34"/>
      <c r="BO393" s="34"/>
      <c r="BP393" s="34"/>
    </row>
    <row r="394" spans="64:68" x14ac:dyDescent="0.35">
      <c r="BL394" s="34"/>
      <c r="BM394" s="34"/>
      <c r="BN394" s="34"/>
      <c r="BO394" s="34"/>
      <c r="BP394" s="34"/>
    </row>
    <row r="395" spans="64:68" x14ac:dyDescent="0.35">
      <c r="BL395" s="34"/>
      <c r="BM395" s="34"/>
      <c r="BN395" s="34"/>
      <c r="BO395" s="34"/>
      <c r="BP395" s="34"/>
    </row>
    <row r="396" spans="64:68" x14ac:dyDescent="0.35">
      <c r="BL396" s="34"/>
      <c r="BM396" s="34"/>
      <c r="BN396" s="34"/>
      <c r="BO396" s="34"/>
      <c r="BP396" s="34"/>
    </row>
    <row r="397" spans="64:68" x14ac:dyDescent="0.35">
      <c r="BL397" s="34"/>
      <c r="BM397" s="34"/>
      <c r="BN397" s="34"/>
      <c r="BO397" s="34"/>
      <c r="BP397" s="34"/>
    </row>
    <row r="398" spans="64:68" x14ac:dyDescent="0.35">
      <c r="BL398" s="34"/>
      <c r="BM398" s="34"/>
      <c r="BN398" s="34"/>
      <c r="BO398" s="34"/>
      <c r="BP398" s="34"/>
    </row>
    <row r="399" spans="64:68" x14ac:dyDescent="0.35">
      <c r="BL399" s="34"/>
      <c r="BM399" s="34"/>
      <c r="BN399" s="34"/>
      <c r="BO399" s="34"/>
      <c r="BP399" s="34"/>
    </row>
    <row r="400" spans="64:68" x14ac:dyDescent="0.35">
      <c r="BL400" s="34"/>
      <c r="BM400" s="34"/>
      <c r="BN400" s="34"/>
      <c r="BO400" s="34"/>
      <c r="BP400" s="34"/>
    </row>
    <row r="401" spans="64:68" x14ac:dyDescent="0.35">
      <c r="BL401" s="34"/>
      <c r="BM401" s="34"/>
      <c r="BN401" s="34"/>
      <c r="BO401" s="34"/>
      <c r="BP401" s="34"/>
    </row>
    <row r="402" spans="64:68" x14ac:dyDescent="0.35">
      <c r="BL402" s="34"/>
      <c r="BM402" s="34"/>
      <c r="BN402" s="34"/>
      <c r="BO402" s="34"/>
      <c r="BP402" s="34"/>
    </row>
    <row r="403" spans="64:68" x14ac:dyDescent="0.35">
      <c r="BL403" s="34"/>
      <c r="BM403" s="34"/>
      <c r="BN403" s="34"/>
      <c r="BO403" s="34"/>
      <c r="BP403" s="34"/>
    </row>
    <row r="404" spans="64:68" x14ac:dyDescent="0.35">
      <c r="BL404" s="34"/>
      <c r="BM404" s="34"/>
      <c r="BN404" s="34"/>
      <c r="BO404" s="34"/>
      <c r="BP404" s="34"/>
    </row>
    <row r="405" spans="64:68" x14ac:dyDescent="0.35">
      <c r="BL405" s="34"/>
      <c r="BM405" s="34"/>
      <c r="BN405" s="34"/>
      <c r="BO405" s="34"/>
      <c r="BP405" s="34"/>
    </row>
    <row r="406" spans="64:68" x14ac:dyDescent="0.35">
      <c r="BL406" s="34"/>
      <c r="BM406" s="34"/>
      <c r="BN406" s="34"/>
      <c r="BO406" s="34"/>
      <c r="BP406" s="34"/>
    </row>
    <row r="407" spans="64:68" x14ac:dyDescent="0.35">
      <c r="BL407" s="34"/>
      <c r="BM407" s="34"/>
      <c r="BN407" s="34"/>
      <c r="BO407" s="34"/>
      <c r="BP407" s="34"/>
    </row>
    <row r="408" spans="64:68" x14ac:dyDescent="0.35">
      <c r="BL408" s="34"/>
      <c r="BM408" s="34"/>
      <c r="BN408" s="34"/>
      <c r="BO408" s="34"/>
      <c r="BP408" s="34"/>
    </row>
    <row r="409" spans="64:68" x14ac:dyDescent="0.35">
      <c r="BL409" s="34"/>
      <c r="BM409" s="34"/>
      <c r="BN409" s="34"/>
      <c r="BO409" s="34"/>
      <c r="BP409" s="34"/>
    </row>
    <row r="410" spans="64:68" x14ac:dyDescent="0.35">
      <c r="BL410" s="34"/>
      <c r="BM410" s="34"/>
      <c r="BN410" s="34"/>
      <c r="BO410" s="34"/>
      <c r="BP410" s="34"/>
    </row>
    <row r="411" spans="64:68" x14ac:dyDescent="0.35">
      <c r="BL411" s="34"/>
      <c r="BM411" s="34"/>
      <c r="BN411" s="34"/>
      <c r="BO411" s="34"/>
      <c r="BP411" s="34"/>
    </row>
    <row r="412" spans="64:68" x14ac:dyDescent="0.35">
      <c r="BL412" s="34"/>
      <c r="BM412" s="34"/>
      <c r="BN412" s="34"/>
      <c r="BO412" s="34"/>
      <c r="BP412" s="34"/>
    </row>
    <row r="413" spans="64:68" x14ac:dyDescent="0.35">
      <c r="BL413" s="34"/>
      <c r="BM413" s="34"/>
      <c r="BN413" s="34"/>
      <c r="BO413" s="34"/>
      <c r="BP413" s="34"/>
    </row>
    <row r="414" spans="64:68" x14ac:dyDescent="0.35">
      <c r="BL414" s="34"/>
      <c r="BM414" s="34"/>
      <c r="BN414" s="34"/>
      <c r="BO414" s="34"/>
      <c r="BP414" s="34"/>
    </row>
    <row r="415" spans="64:68" x14ac:dyDescent="0.35">
      <c r="BL415" s="34"/>
      <c r="BM415" s="34"/>
      <c r="BN415" s="34"/>
      <c r="BO415" s="34"/>
      <c r="BP415" s="34"/>
    </row>
    <row r="416" spans="64:68" x14ac:dyDescent="0.35">
      <c r="BL416" s="34"/>
      <c r="BM416" s="34"/>
      <c r="BN416" s="34"/>
      <c r="BO416" s="34"/>
      <c r="BP416" s="34"/>
    </row>
    <row r="417" spans="64:68" x14ac:dyDescent="0.35">
      <c r="BL417" s="34"/>
      <c r="BM417" s="34"/>
      <c r="BN417" s="34"/>
      <c r="BO417" s="34"/>
      <c r="BP417" s="34"/>
    </row>
    <row r="418" spans="64:68" x14ac:dyDescent="0.35">
      <c r="BL418" s="34"/>
      <c r="BM418" s="34"/>
      <c r="BN418" s="34"/>
      <c r="BO418" s="34"/>
      <c r="BP418" s="34"/>
    </row>
    <row r="419" spans="64:68" x14ac:dyDescent="0.35">
      <c r="BL419" s="34"/>
      <c r="BM419" s="34"/>
      <c r="BN419" s="34"/>
      <c r="BO419" s="34"/>
      <c r="BP419" s="34"/>
    </row>
    <row r="420" spans="64:68" x14ac:dyDescent="0.35">
      <c r="BL420" s="34"/>
      <c r="BM420" s="34"/>
      <c r="BN420" s="34"/>
      <c r="BO420" s="34"/>
      <c r="BP420" s="34"/>
    </row>
    <row r="421" spans="64:68" x14ac:dyDescent="0.35">
      <c r="BL421" s="34"/>
      <c r="BM421" s="34"/>
      <c r="BN421" s="34"/>
      <c r="BO421" s="34"/>
      <c r="BP421" s="34"/>
    </row>
    <row r="422" spans="64:68" x14ac:dyDescent="0.35">
      <c r="BL422" s="34"/>
      <c r="BM422" s="34"/>
      <c r="BN422" s="34"/>
      <c r="BO422" s="34"/>
      <c r="BP422" s="34"/>
    </row>
    <row r="423" spans="64:68" x14ac:dyDescent="0.35">
      <c r="BL423" s="34"/>
      <c r="BM423" s="34"/>
      <c r="BN423" s="34"/>
      <c r="BO423" s="34"/>
      <c r="BP423" s="34"/>
    </row>
    <row r="424" spans="64:68" x14ac:dyDescent="0.35">
      <c r="BL424" s="34"/>
      <c r="BM424" s="34"/>
      <c r="BN424" s="34"/>
      <c r="BO424" s="34"/>
      <c r="BP424" s="34"/>
    </row>
    <row r="425" spans="64:68" x14ac:dyDescent="0.35">
      <c r="BL425" s="34"/>
      <c r="BM425" s="34"/>
      <c r="BN425" s="34"/>
      <c r="BO425" s="34"/>
      <c r="BP425" s="34"/>
    </row>
    <row r="426" spans="64:68" x14ac:dyDescent="0.35">
      <c r="BL426" s="34"/>
      <c r="BM426" s="34"/>
      <c r="BN426" s="34"/>
      <c r="BO426" s="34"/>
      <c r="BP426" s="34"/>
    </row>
    <row r="427" spans="64:68" x14ac:dyDescent="0.35">
      <c r="BL427" s="34"/>
      <c r="BM427" s="34"/>
      <c r="BN427" s="34"/>
      <c r="BO427" s="34"/>
      <c r="BP427" s="34"/>
    </row>
    <row r="428" spans="64:68" x14ac:dyDescent="0.35">
      <c r="BL428" s="34"/>
      <c r="BM428" s="34"/>
      <c r="BN428" s="34"/>
      <c r="BO428" s="34"/>
      <c r="BP428" s="34"/>
    </row>
    <row r="429" spans="64:68" x14ac:dyDescent="0.35">
      <c r="BL429" s="34"/>
      <c r="BM429" s="34"/>
      <c r="BN429" s="34"/>
      <c r="BO429" s="34"/>
      <c r="BP429" s="34"/>
    </row>
    <row r="430" spans="64:68" x14ac:dyDescent="0.35">
      <c r="BL430" s="34"/>
      <c r="BM430" s="34"/>
      <c r="BN430" s="34"/>
      <c r="BO430" s="34"/>
      <c r="BP430" s="34"/>
    </row>
    <row r="431" spans="64:68" x14ac:dyDescent="0.35">
      <c r="BL431" s="34"/>
      <c r="BM431" s="34"/>
      <c r="BN431" s="34"/>
      <c r="BO431" s="34"/>
      <c r="BP431" s="34"/>
    </row>
    <row r="432" spans="64:68" x14ac:dyDescent="0.35">
      <c r="BL432" s="34"/>
      <c r="BM432" s="34"/>
      <c r="BN432" s="34"/>
      <c r="BO432" s="34"/>
      <c r="BP432" s="34"/>
    </row>
    <row r="433" spans="64:68" x14ac:dyDescent="0.35">
      <c r="BL433" s="34"/>
      <c r="BM433" s="34"/>
      <c r="BN433" s="34"/>
      <c r="BO433" s="34"/>
      <c r="BP433" s="34"/>
    </row>
    <row r="434" spans="64:68" x14ac:dyDescent="0.35">
      <c r="BL434" s="34"/>
      <c r="BM434" s="34"/>
      <c r="BN434" s="34"/>
      <c r="BO434" s="34"/>
      <c r="BP434" s="34"/>
    </row>
    <row r="435" spans="64:68" x14ac:dyDescent="0.35">
      <c r="BL435" s="34"/>
      <c r="BM435" s="34"/>
      <c r="BN435" s="34"/>
      <c r="BO435" s="34"/>
      <c r="BP435" s="34"/>
    </row>
    <row r="436" spans="64:68" x14ac:dyDescent="0.35">
      <c r="BL436" s="34"/>
      <c r="BM436" s="34"/>
      <c r="BN436" s="34"/>
      <c r="BO436" s="34"/>
      <c r="BP436" s="34"/>
    </row>
    <row r="437" spans="64:68" x14ac:dyDescent="0.35">
      <c r="BL437" s="34"/>
      <c r="BM437" s="34"/>
      <c r="BN437" s="34"/>
      <c r="BO437" s="34"/>
      <c r="BP437" s="34"/>
    </row>
    <row r="438" spans="64:68" x14ac:dyDescent="0.35">
      <c r="BL438" s="34"/>
      <c r="BM438" s="34"/>
      <c r="BN438" s="34"/>
      <c r="BO438" s="34"/>
      <c r="BP438" s="34"/>
    </row>
    <row r="439" spans="64:68" x14ac:dyDescent="0.35">
      <c r="BL439" s="34"/>
      <c r="BM439" s="34"/>
      <c r="BN439" s="34"/>
      <c r="BO439" s="34"/>
      <c r="BP439" s="34"/>
    </row>
    <row r="440" spans="64:68" x14ac:dyDescent="0.35">
      <c r="BL440" s="34"/>
      <c r="BM440" s="34"/>
      <c r="BN440" s="34"/>
      <c r="BO440" s="34"/>
      <c r="BP440" s="34"/>
    </row>
    <row r="441" spans="64:68" x14ac:dyDescent="0.35">
      <c r="BL441" s="34"/>
      <c r="BM441" s="34"/>
      <c r="BN441" s="34"/>
      <c r="BO441" s="34"/>
      <c r="BP441" s="34"/>
    </row>
    <row r="442" spans="64:68" x14ac:dyDescent="0.35">
      <c r="BL442" s="34"/>
      <c r="BM442" s="34"/>
      <c r="BN442" s="34"/>
      <c r="BO442" s="34"/>
      <c r="BP442" s="34"/>
    </row>
    <row r="443" spans="64:68" x14ac:dyDescent="0.35">
      <c r="BL443" s="34"/>
      <c r="BM443" s="34"/>
      <c r="BN443" s="34"/>
      <c r="BO443" s="34"/>
      <c r="BP443" s="34"/>
    </row>
    <row r="444" spans="64:68" x14ac:dyDescent="0.35">
      <c r="BL444" s="34"/>
      <c r="BM444" s="34"/>
      <c r="BN444" s="34"/>
      <c r="BO444" s="34"/>
      <c r="BP444" s="34"/>
    </row>
    <row r="445" spans="64:68" x14ac:dyDescent="0.35">
      <c r="BL445" s="34"/>
      <c r="BM445" s="34"/>
      <c r="BN445" s="34"/>
      <c r="BO445" s="34"/>
      <c r="BP445" s="34"/>
    </row>
    <row r="446" spans="64:68" x14ac:dyDescent="0.35">
      <c r="BL446" s="34"/>
      <c r="BM446" s="34"/>
      <c r="BN446" s="34"/>
      <c r="BO446" s="34"/>
      <c r="BP446" s="34"/>
    </row>
    <row r="447" spans="64:68" x14ac:dyDescent="0.35">
      <c r="BL447" s="34"/>
      <c r="BM447" s="34"/>
      <c r="BN447" s="34"/>
      <c r="BO447" s="34"/>
      <c r="BP447" s="34"/>
    </row>
    <row r="448" spans="64:68" x14ac:dyDescent="0.35">
      <c r="BL448" s="34"/>
      <c r="BM448" s="34"/>
      <c r="BN448" s="34"/>
      <c r="BO448" s="34"/>
      <c r="BP448" s="34"/>
    </row>
    <row r="449" spans="64:68" x14ac:dyDescent="0.35">
      <c r="BL449" s="34"/>
      <c r="BM449" s="34"/>
      <c r="BN449" s="34"/>
      <c r="BO449" s="34"/>
      <c r="BP449" s="34"/>
    </row>
    <row r="450" spans="64:68" x14ac:dyDescent="0.35">
      <c r="BL450" s="34"/>
      <c r="BM450" s="34"/>
      <c r="BN450" s="34"/>
      <c r="BO450" s="34"/>
      <c r="BP450" s="34"/>
    </row>
    <row r="451" spans="64:68" x14ac:dyDescent="0.35">
      <c r="BL451" s="34"/>
      <c r="BM451" s="34"/>
      <c r="BN451" s="34"/>
      <c r="BO451" s="34"/>
      <c r="BP451" s="34"/>
    </row>
    <row r="452" spans="64:68" x14ac:dyDescent="0.35">
      <c r="BL452" s="34"/>
      <c r="BM452" s="34"/>
      <c r="BN452" s="34"/>
      <c r="BO452" s="34"/>
      <c r="BP452" s="34"/>
    </row>
    <row r="453" spans="64:68" x14ac:dyDescent="0.35">
      <c r="BL453" s="34"/>
      <c r="BM453" s="34"/>
      <c r="BN453" s="34"/>
      <c r="BO453" s="34"/>
      <c r="BP453" s="34"/>
    </row>
    <row r="454" spans="64:68" x14ac:dyDescent="0.35">
      <c r="BL454" s="34"/>
      <c r="BM454" s="34"/>
      <c r="BN454" s="34"/>
      <c r="BO454" s="34"/>
      <c r="BP454" s="34"/>
    </row>
    <row r="455" spans="64:68" x14ac:dyDescent="0.35">
      <c r="BL455" s="34"/>
      <c r="BM455" s="34"/>
      <c r="BN455" s="34"/>
      <c r="BO455" s="34"/>
      <c r="BP455" s="34"/>
    </row>
    <row r="456" spans="64:68" x14ac:dyDescent="0.35">
      <c r="BL456" s="34"/>
      <c r="BM456" s="34"/>
      <c r="BN456" s="34"/>
      <c r="BO456" s="34"/>
      <c r="BP456" s="34"/>
    </row>
    <row r="457" spans="64:68" x14ac:dyDescent="0.35">
      <c r="BL457" s="34"/>
      <c r="BM457" s="34"/>
      <c r="BN457" s="34"/>
      <c r="BO457" s="34"/>
      <c r="BP457" s="34"/>
    </row>
    <row r="458" spans="64:68" x14ac:dyDescent="0.35">
      <c r="BL458" s="34"/>
      <c r="BM458" s="34"/>
      <c r="BN458" s="34"/>
      <c r="BO458" s="34"/>
      <c r="BP458" s="34"/>
    </row>
    <row r="459" spans="64:68" x14ac:dyDescent="0.35">
      <c r="BL459" s="34"/>
      <c r="BM459" s="34"/>
      <c r="BN459" s="34"/>
      <c r="BO459" s="34"/>
      <c r="BP459" s="34"/>
    </row>
    <row r="460" spans="64:68" x14ac:dyDescent="0.35">
      <c r="BL460" s="34"/>
      <c r="BM460" s="34"/>
      <c r="BN460" s="34"/>
      <c r="BO460" s="34"/>
      <c r="BP460" s="34"/>
    </row>
    <row r="461" spans="64:68" x14ac:dyDescent="0.35">
      <c r="BL461" s="34"/>
      <c r="BM461" s="34"/>
      <c r="BN461" s="34"/>
      <c r="BO461" s="34"/>
      <c r="BP461" s="34"/>
    </row>
    <row r="462" spans="64:68" x14ac:dyDescent="0.35">
      <c r="BL462" s="34"/>
      <c r="BM462" s="34"/>
      <c r="BN462" s="34"/>
      <c r="BO462" s="34"/>
      <c r="BP462" s="34"/>
    </row>
    <row r="463" spans="64:68" x14ac:dyDescent="0.35">
      <c r="BL463" s="34"/>
      <c r="BM463" s="34"/>
      <c r="BN463" s="34"/>
      <c r="BO463" s="34"/>
      <c r="BP463" s="34"/>
    </row>
    <row r="464" spans="64:68" x14ac:dyDescent="0.35">
      <c r="BL464" s="34"/>
      <c r="BM464" s="34"/>
      <c r="BN464" s="34"/>
      <c r="BO464" s="34"/>
      <c r="BP464" s="34"/>
    </row>
    <row r="465" spans="64:68" x14ac:dyDescent="0.35">
      <c r="BL465" s="34"/>
      <c r="BM465" s="34"/>
      <c r="BN465" s="34"/>
      <c r="BO465" s="34"/>
      <c r="BP465" s="34"/>
    </row>
    <row r="466" spans="64:68" x14ac:dyDescent="0.35">
      <c r="BL466" s="34"/>
      <c r="BM466" s="34"/>
      <c r="BN466" s="34"/>
      <c r="BO466" s="34"/>
      <c r="BP466" s="34"/>
    </row>
    <row r="467" spans="64:68" x14ac:dyDescent="0.35">
      <c r="BL467" s="34"/>
      <c r="BM467" s="34"/>
      <c r="BN467" s="34"/>
      <c r="BO467" s="34"/>
      <c r="BP467" s="34"/>
    </row>
    <row r="468" spans="64:68" x14ac:dyDescent="0.35">
      <c r="BL468" s="34"/>
      <c r="BM468" s="34"/>
      <c r="BN468" s="34"/>
      <c r="BO468" s="34"/>
      <c r="BP468" s="34"/>
    </row>
    <row r="469" spans="64:68" x14ac:dyDescent="0.35">
      <c r="BL469" s="34"/>
      <c r="BM469" s="34"/>
      <c r="BN469" s="34"/>
      <c r="BO469" s="34"/>
      <c r="BP469" s="34"/>
    </row>
    <row r="470" spans="64:68" x14ac:dyDescent="0.35">
      <c r="BL470" s="34"/>
      <c r="BM470" s="34"/>
      <c r="BN470" s="34"/>
      <c r="BO470" s="34"/>
      <c r="BP470" s="34"/>
    </row>
    <row r="471" spans="64:68" x14ac:dyDescent="0.35">
      <c r="BL471" s="34"/>
      <c r="BM471" s="34"/>
      <c r="BN471" s="34"/>
      <c r="BO471" s="34"/>
      <c r="BP471" s="34"/>
    </row>
    <row r="472" spans="64:68" x14ac:dyDescent="0.35">
      <c r="BL472" s="34"/>
      <c r="BM472" s="34"/>
      <c r="BN472" s="34"/>
      <c r="BO472" s="34"/>
      <c r="BP472" s="34"/>
    </row>
    <row r="473" spans="64:68" x14ac:dyDescent="0.35">
      <c r="BL473" s="34"/>
      <c r="BM473" s="34"/>
      <c r="BN473" s="34"/>
      <c r="BO473" s="34"/>
      <c r="BP473" s="34"/>
    </row>
    <row r="474" spans="64:68" x14ac:dyDescent="0.35">
      <c r="BL474" s="34"/>
      <c r="BM474" s="34"/>
      <c r="BN474" s="34"/>
      <c r="BO474" s="34"/>
      <c r="BP474" s="34"/>
    </row>
    <row r="475" spans="64:68" x14ac:dyDescent="0.35">
      <c r="BL475" s="34"/>
      <c r="BM475" s="34"/>
      <c r="BN475" s="34"/>
      <c r="BO475" s="34"/>
      <c r="BP475" s="34"/>
    </row>
    <row r="476" spans="64:68" x14ac:dyDescent="0.35">
      <c r="BL476" s="34"/>
      <c r="BM476" s="34"/>
      <c r="BN476" s="34"/>
      <c r="BO476" s="34"/>
      <c r="BP476" s="34"/>
    </row>
    <row r="477" spans="64:68" x14ac:dyDescent="0.35">
      <c r="BL477" s="34"/>
      <c r="BM477" s="34"/>
      <c r="BN477" s="34"/>
      <c r="BO477" s="34"/>
      <c r="BP477" s="34"/>
    </row>
    <row r="478" spans="64:68" x14ac:dyDescent="0.35">
      <c r="BL478" s="34"/>
      <c r="BM478" s="34"/>
      <c r="BN478" s="34"/>
      <c r="BO478" s="34"/>
      <c r="BP478" s="34"/>
    </row>
    <row r="479" spans="64:68" x14ac:dyDescent="0.35">
      <c r="BL479" s="34"/>
      <c r="BM479" s="34"/>
      <c r="BN479" s="34"/>
      <c r="BO479" s="34"/>
      <c r="BP479" s="34"/>
    </row>
    <row r="480" spans="64:68" x14ac:dyDescent="0.35">
      <c r="BL480" s="34"/>
      <c r="BM480" s="34"/>
      <c r="BN480" s="34"/>
      <c r="BO480" s="34"/>
      <c r="BP480" s="34"/>
    </row>
    <row r="481" spans="64:68" x14ac:dyDescent="0.35">
      <c r="BL481" s="34"/>
      <c r="BM481" s="34"/>
      <c r="BN481" s="34"/>
      <c r="BO481" s="34"/>
      <c r="BP481" s="34"/>
    </row>
    <row r="482" spans="64:68" x14ac:dyDescent="0.35">
      <c r="BL482" s="34"/>
      <c r="BM482" s="34"/>
      <c r="BN482" s="34"/>
      <c r="BO482" s="34"/>
      <c r="BP482" s="34"/>
    </row>
    <row r="483" spans="64:68" x14ac:dyDescent="0.35">
      <c r="BL483" s="34"/>
      <c r="BM483" s="34"/>
      <c r="BN483" s="34"/>
      <c r="BO483" s="34"/>
      <c r="BP483" s="34"/>
    </row>
    <row r="484" spans="64:68" x14ac:dyDescent="0.35">
      <c r="BL484" s="34"/>
      <c r="BM484" s="34"/>
      <c r="BN484" s="34"/>
      <c r="BO484" s="34"/>
      <c r="BP484" s="34"/>
    </row>
    <row r="485" spans="64:68" x14ac:dyDescent="0.35">
      <c r="BL485" s="34"/>
      <c r="BM485" s="34"/>
      <c r="BN485" s="34"/>
      <c r="BO485" s="34"/>
      <c r="BP485" s="34"/>
    </row>
    <row r="486" spans="64:68" x14ac:dyDescent="0.35">
      <c r="BL486" s="34"/>
      <c r="BM486" s="34"/>
      <c r="BN486" s="34"/>
      <c r="BO486" s="34"/>
      <c r="BP486" s="34"/>
    </row>
    <row r="487" spans="64:68" x14ac:dyDescent="0.35">
      <c r="BL487" s="34"/>
      <c r="BM487" s="34"/>
      <c r="BN487" s="34"/>
      <c r="BO487" s="34"/>
      <c r="BP487" s="34"/>
    </row>
    <row r="488" spans="64:68" x14ac:dyDescent="0.35">
      <c r="BL488" s="34"/>
      <c r="BM488" s="34"/>
      <c r="BN488" s="34"/>
      <c r="BO488" s="34"/>
      <c r="BP488" s="34"/>
    </row>
    <row r="489" spans="64:68" x14ac:dyDescent="0.35">
      <c r="BL489" s="34"/>
      <c r="BM489" s="34"/>
      <c r="BN489" s="34"/>
      <c r="BO489" s="34"/>
      <c r="BP489" s="34"/>
    </row>
    <row r="490" spans="64:68" x14ac:dyDescent="0.35">
      <c r="BL490" s="34"/>
      <c r="BM490" s="34"/>
      <c r="BN490" s="34"/>
      <c r="BO490" s="34"/>
      <c r="BP490" s="34"/>
    </row>
    <row r="491" spans="64:68" x14ac:dyDescent="0.35">
      <c r="BL491" s="34"/>
      <c r="BM491" s="34"/>
      <c r="BN491" s="34"/>
      <c r="BO491" s="34"/>
      <c r="BP491" s="34"/>
    </row>
    <row r="492" spans="64:68" x14ac:dyDescent="0.35">
      <c r="BL492" s="34"/>
      <c r="BM492" s="34"/>
      <c r="BN492" s="34"/>
      <c r="BO492" s="34"/>
      <c r="BP492" s="34"/>
    </row>
    <row r="493" spans="64:68" x14ac:dyDescent="0.35">
      <c r="BL493" s="34"/>
      <c r="BM493" s="34"/>
      <c r="BN493" s="34"/>
      <c r="BO493" s="34"/>
      <c r="BP493" s="34"/>
    </row>
    <row r="494" spans="64:68" x14ac:dyDescent="0.35">
      <c r="BL494" s="34"/>
      <c r="BM494" s="34"/>
      <c r="BN494" s="34"/>
      <c r="BO494" s="34"/>
      <c r="BP494" s="34"/>
    </row>
    <row r="495" spans="64:68" x14ac:dyDescent="0.35">
      <c r="BL495" s="34"/>
      <c r="BM495" s="34"/>
      <c r="BN495" s="34"/>
      <c r="BO495" s="34"/>
      <c r="BP495" s="34"/>
    </row>
    <row r="496" spans="64:68" x14ac:dyDescent="0.35">
      <c r="BL496" s="34"/>
      <c r="BM496" s="34"/>
      <c r="BN496" s="34"/>
      <c r="BO496" s="34"/>
      <c r="BP496" s="34"/>
    </row>
    <row r="497" spans="64:68" x14ac:dyDescent="0.35">
      <c r="BL497" s="34"/>
      <c r="BM497" s="34"/>
      <c r="BN497" s="34"/>
      <c r="BO497" s="34"/>
      <c r="BP497" s="34"/>
    </row>
    <row r="498" spans="64:68" x14ac:dyDescent="0.35">
      <c r="BL498" s="34"/>
      <c r="BM498" s="34"/>
      <c r="BN498" s="34"/>
      <c r="BO498" s="34"/>
      <c r="BP498" s="34"/>
    </row>
    <row r="499" spans="64:68" x14ac:dyDescent="0.35">
      <c r="BL499" s="34"/>
      <c r="BM499" s="34"/>
      <c r="BN499" s="34"/>
      <c r="BO499" s="34"/>
      <c r="BP499" s="34"/>
    </row>
    <row r="500" spans="64:68" x14ac:dyDescent="0.35">
      <c r="BL500" s="34"/>
      <c r="BM500" s="34"/>
      <c r="BN500" s="34"/>
      <c r="BO500" s="34"/>
      <c r="BP500" s="34"/>
    </row>
    <row r="501" spans="64:68" x14ac:dyDescent="0.35">
      <c r="BL501" s="34"/>
      <c r="BM501" s="34"/>
      <c r="BN501" s="34"/>
      <c r="BO501" s="34"/>
      <c r="BP501" s="34"/>
    </row>
    <row r="502" spans="64:68" x14ac:dyDescent="0.35">
      <c r="BL502" s="34"/>
      <c r="BM502" s="34"/>
      <c r="BN502" s="34"/>
      <c r="BO502" s="34"/>
      <c r="BP502" s="34"/>
    </row>
    <row r="503" spans="64:68" x14ac:dyDescent="0.35">
      <c r="BL503" s="34"/>
      <c r="BM503" s="34"/>
      <c r="BN503" s="34"/>
      <c r="BO503" s="34"/>
      <c r="BP503" s="34"/>
    </row>
    <row r="504" spans="64:68" x14ac:dyDescent="0.35">
      <c r="BL504" s="34"/>
      <c r="BM504" s="34"/>
      <c r="BN504" s="34"/>
      <c r="BO504" s="34"/>
      <c r="BP504" s="34"/>
    </row>
    <row r="505" spans="64:68" x14ac:dyDescent="0.35">
      <c r="BL505" s="34"/>
      <c r="BM505" s="34"/>
      <c r="BN505" s="34"/>
      <c r="BO505" s="34"/>
      <c r="BP505" s="3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FA88-66AE-469C-AD9B-0055FD146992}">
  <dimension ref="A1"/>
  <sheetViews>
    <sheetView workbookViewId="0"/>
  </sheetViews>
  <sheetFormatPr defaultColWidth="9.1796875" defaultRowHeight="14.5" x14ac:dyDescent="0.35"/>
  <cols>
    <col min="1" max="1" width="9.1796875" style="803"/>
    <col min="2" max="2" width="5.26953125" style="803" bestFit="1" customWidth="1"/>
    <col min="3" max="3" width="19.54296875" style="803" bestFit="1" customWidth="1"/>
    <col min="4" max="4" width="12.7265625" style="803" customWidth="1"/>
    <col min="5" max="5" width="9.1796875" style="803"/>
    <col min="6" max="6" width="5.1796875" style="803" bestFit="1" customWidth="1"/>
    <col min="7" max="7" width="20.81640625" style="803" bestFit="1" customWidth="1"/>
    <col min="8" max="9" width="9.1796875" style="803"/>
    <col min="10" max="10" width="5.26953125" style="803" bestFit="1" customWidth="1"/>
    <col min="11" max="11" width="21" style="803" bestFit="1" customWidth="1"/>
    <col min="12" max="13" width="9.1796875" style="803"/>
    <col min="14" max="14" width="5" style="803" bestFit="1" customWidth="1"/>
    <col min="15" max="15" width="21.81640625" style="803" bestFit="1" customWidth="1"/>
    <col min="16" max="16384" width="9.1796875" style="803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A5DA1-C4E4-4997-A5C1-99ED23EBFDB0}">
  <dimension ref="B1:L99"/>
  <sheetViews>
    <sheetView workbookViewId="0">
      <selection activeCell="E85" sqref="E85"/>
    </sheetView>
  </sheetViews>
  <sheetFormatPr defaultRowHeight="14.5" x14ac:dyDescent="0.35"/>
  <cols>
    <col min="2" max="2" width="35.7265625" style="469" customWidth="1"/>
    <col min="3" max="4" width="12.7265625" style="485" customWidth="1"/>
    <col min="5" max="5" width="35.7265625" style="5" customWidth="1"/>
    <col min="6" max="6" width="35.7265625" style="724" bestFit="1" customWidth="1"/>
    <col min="7" max="8" width="12.7265625" style="740" customWidth="1"/>
  </cols>
  <sheetData>
    <row r="1" spans="2:12" x14ac:dyDescent="0.35">
      <c r="E1" s="6"/>
      <c r="F1" s="7"/>
      <c r="G1" s="8"/>
    </row>
    <row r="2" spans="2:12" ht="18.5" x14ac:dyDescent="0.45">
      <c r="B2" s="2" t="s">
        <v>146</v>
      </c>
      <c r="C2" s="2"/>
      <c r="D2" s="2"/>
      <c r="E2" s="9"/>
      <c r="F2" s="2" t="s">
        <v>145</v>
      </c>
      <c r="G2" s="10"/>
      <c r="H2" s="3"/>
      <c r="I2" s="2"/>
      <c r="J2" s="2"/>
      <c r="K2" s="2"/>
      <c r="L2" s="2"/>
    </row>
    <row r="3" spans="2:12" ht="18.5" x14ac:dyDescent="0.45">
      <c r="B3" s="2"/>
      <c r="C3" s="2"/>
      <c r="D3" s="2"/>
      <c r="E3" s="11"/>
      <c r="F3" s="12"/>
      <c r="G3" s="13"/>
      <c r="H3" s="4"/>
      <c r="I3" s="2"/>
      <c r="J3" s="2"/>
      <c r="K3" s="2"/>
      <c r="L3" s="2"/>
    </row>
    <row r="4" spans="2:12" x14ac:dyDescent="0.35">
      <c r="B4" s="72" t="str">
        <f>C6</f>
        <v>Site 1</v>
      </c>
      <c r="E4" s="14"/>
      <c r="F4" s="777" t="str">
        <f>G6</f>
        <v>Site 1</v>
      </c>
      <c r="G4" s="15"/>
    </row>
    <row r="5" spans="2:12" x14ac:dyDescent="0.35">
      <c r="B5" s="286"/>
      <c r="C5" s="287" t="s">
        <v>36</v>
      </c>
      <c r="D5" s="288"/>
      <c r="E5" s="16"/>
      <c r="F5" s="541"/>
      <c r="G5" s="542" t="s">
        <v>36</v>
      </c>
      <c r="H5" s="543"/>
    </row>
    <row r="6" spans="2:12" x14ac:dyDescent="0.35">
      <c r="B6" s="1743" t="s">
        <v>147</v>
      </c>
      <c r="C6" s="1581" t="s">
        <v>127</v>
      </c>
      <c r="D6" s="280" t="s">
        <v>0</v>
      </c>
      <c r="E6" s="281"/>
      <c r="F6" s="1744" t="s">
        <v>147</v>
      </c>
      <c r="G6" s="1582" t="s">
        <v>127</v>
      </c>
      <c r="H6" s="535" t="s">
        <v>0</v>
      </c>
      <c r="I6" s="536"/>
    </row>
    <row r="7" spans="2:12" x14ac:dyDescent="0.35">
      <c r="B7" s="282" t="s">
        <v>1</v>
      </c>
      <c r="C7" s="283" t="s">
        <v>2</v>
      </c>
      <c r="D7" s="284" t="s">
        <v>2</v>
      </c>
      <c r="E7" s="285"/>
      <c r="F7" s="537" t="s">
        <v>1</v>
      </c>
      <c r="G7" s="538" t="s">
        <v>2</v>
      </c>
      <c r="H7" s="539" t="s">
        <v>2</v>
      </c>
      <c r="I7" s="540"/>
    </row>
    <row r="8" spans="2:12" x14ac:dyDescent="0.35">
      <c r="B8" s="289" t="s">
        <v>19</v>
      </c>
      <c r="C8" s="304" t="s">
        <v>34</v>
      </c>
      <c r="D8" s="305" t="s">
        <v>34</v>
      </c>
      <c r="E8" s="17"/>
      <c r="F8" s="544" t="s">
        <v>19</v>
      </c>
      <c r="G8" s="559" t="s">
        <v>99</v>
      </c>
      <c r="H8" s="560" t="s">
        <v>99</v>
      </c>
      <c r="I8" s="57"/>
    </row>
    <row r="9" spans="2:12" x14ac:dyDescent="0.35">
      <c r="B9" s="290" t="s">
        <v>20</v>
      </c>
      <c r="C9" s="306" t="s">
        <v>34</v>
      </c>
      <c r="D9" s="307" t="s">
        <v>34</v>
      </c>
      <c r="E9" s="18"/>
      <c r="F9" s="545" t="s">
        <v>20</v>
      </c>
      <c r="G9" s="561" t="s">
        <v>99</v>
      </c>
      <c r="H9" s="562" t="s">
        <v>99</v>
      </c>
      <c r="I9" s="57"/>
    </row>
    <row r="10" spans="2:12" x14ac:dyDescent="0.35">
      <c r="B10" s="291" t="s">
        <v>21</v>
      </c>
      <c r="C10" s="308" t="s">
        <v>38</v>
      </c>
      <c r="D10" s="309" t="s">
        <v>38</v>
      </c>
      <c r="E10" s="19"/>
      <c r="F10" s="546" t="s">
        <v>21</v>
      </c>
      <c r="G10" s="563" t="s">
        <v>100</v>
      </c>
      <c r="H10" s="564" t="s">
        <v>100</v>
      </c>
      <c r="I10" s="57"/>
    </row>
    <row r="11" spans="2:12" x14ac:dyDescent="0.35">
      <c r="B11" s="292" t="s">
        <v>22</v>
      </c>
      <c r="C11" s="310" t="s">
        <v>34</v>
      </c>
      <c r="D11" s="311" t="s">
        <v>34</v>
      </c>
      <c r="E11" s="20"/>
      <c r="F11" s="547" t="s">
        <v>22</v>
      </c>
      <c r="G11" s="565" t="s">
        <v>101</v>
      </c>
      <c r="H11" s="566" t="s">
        <v>101</v>
      </c>
      <c r="I11" s="57"/>
    </row>
    <row r="12" spans="2:12" x14ac:dyDescent="0.35">
      <c r="B12" s="293" t="s">
        <v>23</v>
      </c>
      <c r="C12" s="312" t="s">
        <v>34</v>
      </c>
      <c r="D12" s="313" t="s">
        <v>34</v>
      </c>
      <c r="E12" s="21"/>
      <c r="F12" s="548" t="s">
        <v>23</v>
      </c>
      <c r="G12" s="567" t="s">
        <v>90</v>
      </c>
      <c r="H12" s="568" t="s">
        <v>90</v>
      </c>
      <c r="I12" s="57"/>
    </row>
    <row r="13" spans="2:12" x14ac:dyDescent="0.35">
      <c r="B13" s="294" t="s">
        <v>24</v>
      </c>
      <c r="C13" s="314" t="s">
        <v>35</v>
      </c>
      <c r="D13" s="315" t="s">
        <v>35</v>
      </c>
      <c r="E13" s="22"/>
      <c r="F13" s="549" t="s">
        <v>24</v>
      </c>
      <c r="G13" s="569" t="s">
        <v>102</v>
      </c>
      <c r="H13" s="570" t="s">
        <v>102</v>
      </c>
      <c r="I13" s="57"/>
    </row>
    <row r="14" spans="2:12" x14ac:dyDescent="0.35">
      <c r="B14" s="295" t="s">
        <v>25</v>
      </c>
      <c r="C14" s="316" t="s">
        <v>34</v>
      </c>
      <c r="D14" s="317" t="s">
        <v>34</v>
      </c>
      <c r="E14" s="23"/>
      <c r="F14" s="550" t="s">
        <v>25</v>
      </c>
      <c r="G14" s="571" t="s">
        <v>99</v>
      </c>
      <c r="H14" s="572" t="s">
        <v>99</v>
      </c>
      <c r="I14" s="57"/>
    </row>
    <row r="15" spans="2:12" x14ac:dyDescent="0.35">
      <c r="B15" s="296" t="s">
        <v>26</v>
      </c>
      <c r="C15" s="318" t="s">
        <v>34</v>
      </c>
      <c r="D15" s="319" t="s">
        <v>34</v>
      </c>
      <c r="E15" s="24"/>
      <c r="F15" s="551" t="s">
        <v>26</v>
      </c>
      <c r="G15" s="573" t="s">
        <v>90</v>
      </c>
      <c r="H15" s="574" t="s">
        <v>90</v>
      </c>
      <c r="I15" s="57"/>
    </row>
    <row r="16" spans="2:12" x14ac:dyDescent="0.35">
      <c r="B16" s="297" t="s">
        <v>27</v>
      </c>
      <c r="C16" s="320" t="s">
        <v>34</v>
      </c>
      <c r="D16" s="321" t="s">
        <v>34</v>
      </c>
      <c r="E16" s="25"/>
      <c r="F16" s="552" t="s">
        <v>27</v>
      </c>
      <c r="G16" s="575" t="s">
        <v>102</v>
      </c>
      <c r="H16" s="576" t="s">
        <v>102</v>
      </c>
      <c r="I16" s="57"/>
    </row>
    <row r="17" spans="2:9" x14ac:dyDescent="0.35">
      <c r="B17" s="298" t="s">
        <v>28</v>
      </c>
      <c r="C17" s="322" t="s">
        <v>34</v>
      </c>
      <c r="D17" s="323" t="s">
        <v>34</v>
      </c>
      <c r="E17" s="26"/>
      <c r="F17" s="553" t="s">
        <v>28</v>
      </c>
      <c r="G17" s="577" t="s">
        <v>90</v>
      </c>
      <c r="H17" s="578" t="s">
        <v>90</v>
      </c>
      <c r="I17" s="57"/>
    </row>
    <row r="18" spans="2:9" x14ac:dyDescent="0.35">
      <c r="B18" s="299" t="s">
        <v>29</v>
      </c>
      <c r="C18" s="324" t="s">
        <v>35</v>
      </c>
      <c r="D18" s="325" t="s">
        <v>35</v>
      </c>
      <c r="E18" s="27"/>
      <c r="F18" s="554" t="s">
        <v>29</v>
      </c>
      <c r="G18" s="579" t="s">
        <v>102</v>
      </c>
      <c r="H18" s="580" t="s">
        <v>102</v>
      </c>
      <c r="I18" s="57"/>
    </row>
    <row r="19" spans="2:9" x14ac:dyDescent="0.35">
      <c r="B19" s="300" t="s">
        <v>30</v>
      </c>
      <c r="C19" s="326" t="s">
        <v>34</v>
      </c>
      <c r="D19" s="327" t="s">
        <v>34</v>
      </c>
      <c r="E19" s="28"/>
      <c r="F19" s="555" t="s">
        <v>30</v>
      </c>
      <c r="G19" s="581" t="s">
        <v>103</v>
      </c>
      <c r="H19" s="582" t="s">
        <v>103</v>
      </c>
      <c r="I19" s="57"/>
    </row>
    <row r="20" spans="2:9" x14ac:dyDescent="0.35">
      <c r="B20" s="301" t="s">
        <v>31</v>
      </c>
      <c r="C20" s="328" t="s">
        <v>34</v>
      </c>
      <c r="D20" s="329" t="s">
        <v>34</v>
      </c>
      <c r="E20" s="29"/>
      <c r="F20" s="556" t="s">
        <v>31</v>
      </c>
      <c r="G20" s="583" t="s">
        <v>104</v>
      </c>
      <c r="H20" s="584" t="s">
        <v>104</v>
      </c>
      <c r="I20" s="57"/>
    </row>
    <row r="21" spans="2:9" x14ac:dyDescent="0.35">
      <c r="B21" s="302" t="s">
        <v>32</v>
      </c>
      <c r="C21" s="330" t="s">
        <v>34</v>
      </c>
      <c r="D21" s="331" t="s">
        <v>34</v>
      </c>
      <c r="E21" s="30"/>
      <c r="F21" s="557" t="s">
        <v>32</v>
      </c>
      <c r="G21" s="585" t="s">
        <v>101</v>
      </c>
      <c r="H21" s="586" t="s">
        <v>101</v>
      </c>
      <c r="I21" s="57"/>
    </row>
    <row r="22" spans="2:9" x14ac:dyDescent="0.35">
      <c r="B22" s="303" t="s">
        <v>33</v>
      </c>
      <c r="C22" s="332" t="s">
        <v>35</v>
      </c>
      <c r="D22" s="333" t="s">
        <v>35</v>
      </c>
      <c r="E22" s="30"/>
      <c r="F22" s="558" t="s">
        <v>33</v>
      </c>
      <c r="G22" s="587" t="s">
        <v>105</v>
      </c>
      <c r="H22" s="588" t="s">
        <v>105</v>
      </c>
      <c r="I22" s="57"/>
    </row>
    <row r="23" spans="2:9" x14ac:dyDescent="0.35">
      <c r="B23" s="334" t="s">
        <v>0</v>
      </c>
      <c r="C23" s="335" t="s">
        <v>39</v>
      </c>
      <c r="D23" s="336" t="s">
        <v>39</v>
      </c>
      <c r="E23" s="30"/>
      <c r="F23" s="589" t="s">
        <v>0</v>
      </c>
      <c r="G23" s="590" t="s">
        <v>106</v>
      </c>
      <c r="H23" s="591" t="s">
        <v>106</v>
      </c>
      <c r="I23" s="57"/>
    </row>
    <row r="24" spans="2:9" x14ac:dyDescent="0.35">
      <c r="B24" s="337"/>
      <c r="C24" s="338"/>
      <c r="D24" s="339"/>
      <c r="F24" s="592"/>
      <c r="G24" s="593"/>
      <c r="H24" s="594"/>
    </row>
    <row r="26" spans="2:9" x14ac:dyDescent="0.35">
      <c r="B26" s="166"/>
      <c r="C26" s="166"/>
      <c r="D26" s="166"/>
      <c r="E26" s="166"/>
      <c r="F26" s="166"/>
      <c r="G26" s="166"/>
    </row>
    <row r="29" spans="2:9" x14ac:dyDescent="0.35">
      <c r="B29" s="72" t="str">
        <f>C31</f>
        <v>Site 2</v>
      </c>
      <c r="F29" s="778" t="str">
        <f>G31</f>
        <v>Site 2</v>
      </c>
    </row>
    <row r="30" spans="2:9" x14ac:dyDescent="0.35">
      <c r="B30" s="346"/>
      <c r="C30" s="347" t="s">
        <v>36</v>
      </c>
      <c r="D30" s="348"/>
      <c r="F30" s="601"/>
      <c r="G30" s="602" t="s">
        <v>36</v>
      </c>
      <c r="H30" s="603"/>
    </row>
    <row r="31" spans="2:9" x14ac:dyDescent="0.35">
      <c r="B31" s="1746" t="s">
        <v>147</v>
      </c>
      <c r="C31" s="1583" t="s">
        <v>128</v>
      </c>
      <c r="D31" s="340" t="s">
        <v>0</v>
      </c>
      <c r="E31" s="341"/>
      <c r="F31" s="1745" t="s">
        <v>147</v>
      </c>
      <c r="G31" s="1584" t="s">
        <v>128</v>
      </c>
      <c r="H31" s="595" t="s">
        <v>0</v>
      </c>
      <c r="I31" s="596"/>
    </row>
    <row r="32" spans="2:9" x14ac:dyDescent="0.35">
      <c r="B32" s="342" t="s">
        <v>1</v>
      </c>
      <c r="C32" s="343" t="s">
        <v>2</v>
      </c>
      <c r="D32" s="344" t="s">
        <v>2</v>
      </c>
      <c r="E32" s="345"/>
      <c r="F32" s="597" t="s">
        <v>1</v>
      </c>
      <c r="G32" s="598" t="s">
        <v>2</v>
      </c>
      <c r="H32" s="599" t="s">
        <v>2</v>
      </c>
      <c r="I32" s="600"/>
    </row>
    <row r="33" spans="2:8" x14ac:dyDescent="0.35">
      <c r="B33" s="349" t="s">
        <v>4</v>
      </c>
      <c r="C33" s="364" t="s">
        <v>34</v>
      </c>
      <c r="D33" s="365" t="s">
        <v>34</v>
      </c>
      <c r="F33" s="604" t="s">
        <v>4</v>
      </c>
      <c r="G33" s="619" t="s">
        <v>107</v>
      </c>
      <c r="H33" s="620" t="s">
        <v>107</v>
      </c>
    </row>
    <row r="34" spans="2:8" x14ac:dyDescent="0.35">
      <c r="B34" s="350" t="s">
        <v>5</v>
      </c>
      <c r="C34" s="366" t="s">
        <v>35</v>
      </c>
      <c r="D34" s="367" t="s">
        <v>35</v>
      </c>
      <c r="F34" s="605" t="s">
        <v>5</v>
      </c>
      <c r="G34" s="621" t="s">
        <v>99</v>
      </c>
      <c r="H34" s="622" t="s">
        <v>99</v>
      </c>
    </row>
    <row r="35" spans="2:8" x14ac:dyDescent="0.35">
      <c r="B35" s="351" t="s">
        <v>6</v>
      </c>
      <c r="C35" s="368" t="s">
        <v>34</v>
      </c>
      <c r="D35" s="369" t="s">
        <v>34</v>
      </c>
      <c r="F35" s="606" t="s">
        <v>6</v>
      </c>
      <c r="G35" s="623" t="s">
        <v>99</v>
      </c>
      <c r="H35" s="624" t="s">
        <v>99</v>
      </c>
    </row>
    <row r="36" spans="2:8" x14ac:dyDescent="0.35">
      <c r="B36" s="352" t="s">
        <v>7</v>
      </c>
      <c r="C36" s="370" t="s">
        <v>35</v>
      </c>
      <c r="D36" s="371" t="s">
        <v>35</v>
      </c>
      <c r="F36" s="607" t="s">
        <v>7</v>
      </c>
      <c r="G36" s="625" t="s">
        <v>108</v>
      </c>
      <c r="H36" s="626" t="s">
        <v>108</v>
      </c>
    </row>
    <row r="37" spans="2:8" x14ac:dyDescent="0.35">
      <c r="B37" s="353" t="s">
        <v>8</v>
      </c>
      <c r="C37" s="372" t="s">
        <v>35</v>
      </c>
      <c r="D37" s="373" t="s">
        <v>35</v>
      </c>
      <c r="F37" s="608" t="s">
        <v>8</v>
      </c>
      <c r="G37" s="627" t="s">
        <v>109</v>
      </c>
      <c r="H37" s="628" t="s">
        <v>109</v>
      </c>
    </row>
    <row r="38" spans="2:8" x14ac:dyDescent="0.35">
      <c r="B38" s="354" t="s">
        <v>9</v>
      </c>
      <c r="C38" s="374" t="s">
        <v>34</v>
      </c>
      <c r="D38" s="375" t="s">
        <v>34</v>
      </c>
      <c r="F38" s="609" t="s">
        <v>9</v>
      </c>
      <c r="G38" s="629" t="s">
        <v>103</v>
      </c>
      <c r="H38" s="630" t="s">
        <v>103</v>
      </c>
    </row>
    <row r="39" spans="2:8" x14ac:dyDescent="0.35">
      <c r="B39" s="355" t="s">
        <v>10</v>
      </c>
      <c r="C39" s="376" t="s">
        <v>34</v>
      </c>
      <c r="D39" s="377" t="s">
        <v>34</v>
      </c>
      <c r="F39" s="610" t="s">
        <v>10</v>
      </c>
      <c r="G39" s="631" t="s">
        <v>101</v>
      </c>
      <c r="H39" s="632" t="s">
        <v>101</v>
      </c>
    </row>
    <row r="40" spans="2:8" x14ac:dyDescent="0.35">
      <c r="B40" s="356" t="s">
        <v>11</v>
      </c>
      <c r="C40" s="378" t="s">
        <v>34</v>
      </c>
      <c r="D40" s="379" t="s">
        <v>34</v>
      </c>
      <c r="F40" s="611" t="s">
        <v>11</v>
      </c>
      <c r="G40" s="633" t="s">
        <v>99</v>
      </c>
      <c r="H40" s="634" t="s">
        <v>99</v>
      </c>
    </row>
    <row r="41" spans="2:8" x14ac:dyDescent="0.35">
      <c r="B41" s="357" t="s">
        <v>12</v>
      </c>
      <c r="C41" s="380" t="s">
        <v>41</v>
      </c>
      <c r="D41" s="381" t="s">
        <v>41</v>
      </c>
      <c r="F41" s="612" t="s">
        <v>12</v>
      </c>
      <c r="G41" s="635" t="s">
        <v>105</v>
      </c>
      <c r="H41" s="636" t="s">
        <v>105</v>
      </c>
    </row>
    <row r="42" spans="2:8" x14ac:dyDescent="0.35">
      <c r="B42" s="358" t="s">
        <v>13</v>
      </c>
      <c r="C42" s="382" t="s">
        <v>34</v>
      </c>
      <c r="D42" s="383" t="s">
        <v>34</v>
      </c>
      <c r="F42" s="613" t="s">
        <v>13</v>
      </c>
      <c r="G42" s="637" t="s">
        <v>109</v>
      </c>
      <c r="H42" s="638" t="s">
        <v>109</v>
      </c>
    </row>
    <row r="43" spans="2:8" x14ac:dyDescent="0.35">
      <c r="B43" s="359" t="s">
        <v>14</v>
      </c>
      <c r="C43" s="384" t="s">
        <v>34</v>
      </c>
      <c r="D43" s="385" t="s">
        <v>34</v>
      </c>
      <c r="F43" s="614" t="s">
        <v>14</v>
      </c>
      <c r="G43" s="639" t="s">
        <v>99</v>
      </c>
      <c r="H43" s="640" t="s">
        <v>99</v>
      </c>
    </row>
    <row r="44" spans="2:8" x14ac:dyDescent="0.35">
      <c r="B44" s="360" t="s">
        <v>15</v>
      </c>
      <c r="C44" s="386" t="s">
        <v>34</v>
      </c>
      <c r="D44" s="387" t="s">
        <v>34</v>
      </c>
      <c r="F44" s="615" t="s">
        <v>15</v>
      </c>
      <c r="G44" s="641" t="s">
        <v>99</v>
      </c>
      <c r="H44" s="642" t="s">
        <v>99</v>
      </c>
    </row>
    <row r="45" spans="2:8" x14ac:dyDescent="0.35">
      <c r="B45" s="361" t="s">
        <v>16</v>
      </c>
      <c r="C45" s="388" t="s">
        <v>34</v>
      </c>
      <c r="D45" s="389" t="s">
        <v>34</v>
      </c>
      <c r="F45" s="616" t="s">
        <v>16</v>
      </c>
      <c r="G45" s="643" t="s">
        <v>101</v>
      </c>
      <c r="H45" s="644" t="s">
        <v>101</v>
      </c>
    </row>
    <row r="46" spans="2:8" x14ac:dyDescent="0.35">
      <c r="B46" s="362" t="s">
        <v>17</v>
      </c>
      <c r="C46" s="390" t="s">
        <v>34</v>
      </c>
      <c r="D46" s="391" t="s">
        <v>34</v>
      </c>
      <c r="F46" s="617" t="s">
        <v>17</v>
      </c>
      <c r="G46" s="645" t="s">
        <v>101</v>
      </c>
      <c r="H46" s="646" t="s">
        <v>101</v>
      </c>
    </row>
    <row r="47" spans="2:8" x14ac:dyDescent="0.35">
      <c r="B47" s="363" t="s">
        <v>18</v>
      </c>
      <c r="C47" s="392" t="s">
        <v>38</v>
      </c>
      <c r="D47" s="393" t="s">
        <v>38</v>
      </c>
      <c r="F47" s="618" t="s">
        <v>18</v>
      </c>
      <c r="G47" s="647" t="s">
        <v>103</v>
      </c>
      <c r="H47" s="648" t="s">
        <v>103</v>
      </c>
    </row>
    <row r="48" spans="2:8" x14ac:dyDescent="0.35">
      <c r="B48" s="394" t="s">
        <v>0</v>
      </c>
      <c r="C48" s="395" t="s">
        <v>42</v>
      </c>
      <c r="D48" s="396" t="s">
        <v>42</v>
      </c>
      <c r="F48" s="649" t="s">
        <v>0</v>
      </c>
      <c r="G48" s="650" t="s">
        <v>110</v>
      </c>
      <c r="H48" s="651" t="s">
        <v>110</v>
      </c>
    </row>
    <row r="49" spans="2:9" x14ac:dyDescent="0.35">
      <c r="B49" s="397"/>
      <c r="C49" s="398"/>
      <c r="D49" s="399"/>
      <c r="F49" s="652"/>
      <c r="G49" s="653"/>
      <c r="H49" s="654"/>
    </row>
    <row r="54" spans="2:9" ht="15" thickBot="1" x14ac:dyDescent="0.4">
      <c r="B54" s="72" t="str">
        <f>C56</f>
        <v>Site 3</v>
      </c>
      <c r="F54" s="778" t="str">
        <f>G56</f>
        <v>Site 3</v>
      </c>
    </row>
    <row r="55" spans="2:9" x14ac:dyDescent="0.35">
      <c r="B55" s="406"/>
      <c r="C55" s="407" t="s">
        <v>36</v>
      </c>
      <c r="D55" s="408"/>
      <c r="F55" s="661"/>
      <c r="G55" s="662" t="s">
        <v>36</v>
      </c>
      <c r="H55" s="663"/>
    </row>
    <row r="56" spans="2:9" x14ac:dyDescent="0.35">
      <c r="B56" s="1747" t="s">
        <v>147</v>
      </c>
      <c r="C56" s="1585" t="s">
        <v>129</v>
      </c>
      <c r="D56" s="400" t="s">
        <v>0</v>
      </c>
      <c r="E56" s="401"/>
      <c r="F56" s="1748" t="s">
        <v>147</v>
      </c>
      <c r="G56" s="1586" t="s">
        <v>129</v>
      </c>
      <c r="H56" s="655" t="s">
        <v>0</v>
      </c>
      <c r="I56" s="656"/>
    </row>
    <row r="57" spans="2:9" x14ac:dyDescent="0.35">
      <c r="B57" s="402" t="s">
        <v>1</v>
      </c>
      <c r="C57" s="403" t="s">
        <v>2</v>
      </c>
      <c r="D57" s="404" t="s">
        <v>2</v>
      </c>
      <c r="E57" s="405"/>
      <c r="F57" s="657" t="s">
        <v>1</v>
      </c>
      <c r="G57" s="658" t="s">
        <v>2</v>
      </c>
      <c r="H57" s="659" t="s">
        <v>2</v>
      </c>
      <c r="I57" s="660"/>
    </row>
    <row r="58" spans="2:9" x14ac:dyDescent="0.35">
      <c r="B58" s="409" t="s">
        <v>44</v>
      </c>
      <c r="C58" s="424" t="s">
        <v>35</v>
      </c>
      <c r="D58" s="425" t="s">
        <v>35</v>
      </c>
      <c r="F58" s="664" t="s">
        <v>44</v>
      </c>
      <c r="G58" s="679" t="s">
        <v>99</v>
      </c>
      <c r="H58" s="680" t="s">
        <v>99</v>
      </c>
    </row>
    <row r="59" spans="2:9" x14ac:dyDescent="0.35">
      <c r="B59" s="410" t="s">
        <v>45</v>
      </c>
      <c r="C59" s="426" t="s">
        <v>34</v>
      </c>
      <c r="D59" s="427" t="s">
        <v>34</v>
      </c>
      <c r="F59" s="665" t="s">
        <v>45</v>
      </c>
      <c r="G59" s="681" t="s">
        <v>102</v>
      </c>
      <c r="H59" s="682" t="s">
        <v>102</v>
      </c>
    </row>
    <row r="60" spans="2:9" x14ac:dyDescent="0.35">
      <c r="B60" s="411" t="s">
        <v>46</v>
      </c>
      <c r="C60" s="428" t="s">
        <v>59</v>
      </c>
      <c r="D60" s="429" t="s">
        <v>59</v>
      </c>
      <c r="F60" s="666" t="s">
        <v>46</v>
      </c>
      <c r="G60" s="683" t="s">
        <v>99</v>
      </c>
      <c r="H60" s="684" t="s">
        <v>99</v>
      </c>
    </row>
    <row r="61" spans="2:9" x14ac:dyDescent="0.35">
      <c r="B61" s="412" t="s">
        <v>47</v>
      </c>
      <c r="C61" s="430" t="s">
        <v>41</v>
      </c>
      <c r="D61" s="431" t="s">
        <v>41</v>
      </c>
      <c r="F61" s="667" t="s">
        <v>47</v>
      </c>
      <c r="G61" s="685" t="s">
        <v>105</v>
      </c>
      <c r="H61" s="686" t="s">
        <v>105</v>
      </c>
    </row>
    <row r="62" spans="2:9" x14ac:dyDescent="0.35">
      <c r="B62" s="413" t="s">
        <v>48</v>
      </c>
      <c r="C62" s="432" t="s">
        <v>35</v>
      </c>
      <c r="D62" s="433" t="s">
        <v>35</v>
      </c>
      <c r="F62" s="668" t="s">
        <v>48</v>
      </c>
      <c r="G62" s="687" t="s">
        <v>109</v>
      </c>
      <c r="H62" s="688" t="s">
        <v>109</v>
      </c>
    </row>
    <row r="63" spans="2:9" x14ac:dyDescent="0.35">
      <c r="B63" s="414" t="s">
        <v>49</v>
      </c>
      <c r="C63" s="434" t="s">
        <v>41</v>
      </c>
      <c r="D63" s="435" t="s">
        <v>41</v>
      </c>
      <c r="F63" s="669" t="s">
        <v>49</v>
      </c>
      <c r="G63" s="689" t="s">
        <v>109</v>
      </c>
      <c r="H63" s="690" t="s">
        <v>109</v>
      </c>
    </row>
    <row r="64" spans="2:9" x14ac:dyDescent="0.35">
      <c r="B64" s="415" t="s">
        <v>50</v>
      </c>
      <c r="C64" s="436" t="s">
        <v>41</v>
      </c>
      <c r="D64" s="437" t="s">
        <v>41</v>
      </c>
      <c r="F64" s="670" t="s">
        <v>50</v>
      </c>
      <c r="G64" s="691" t="s">
        <v>102</v>
      </c>
      <c r="H64" s="692" t="s">
        <v>102</v>
      </c>
    </row>
    <row r="65" spans="2:8" x14ac:dyDescent="0.35">
      <c r="B65" s="416" t="s">
        <v>51</v>
      </c>
      <c r="C65" s="438" t="s">
        <v>35</v>
      </c>
      <c r="D65" s="439" t="s">
        <v>35</v>
      </c>
      <c r="F65" s="671" t="s">
        <v>51</v>
      </c>
      <c r="G65" s="693" t="s">
        <v>99</v>
      </c>
      <c r="H65" s="694" t="s">
        <v>99</v>
      </c>
    </row>
    <row r="66" spans="2:8" x14ac:dyDescent="0.35">
      <c r="B66" s="417" t="s">
        <v>52</v>
      </c>
      <c r="C66" s="440" t="s">
        <v>59</v>
      </c>
      <c r="D66" s="441" t="s">
        <v>59</v>
      </c>
      <c r="F66" s="672" t="s">
        <v>52</v>
      </c>
      <c r="G66" s="695" t="s">
        <v>111</v>
      </c>
      <c r="H66" s="696" t="s">
        <v>111</v>
      </c>
    </row>
    <row r="67" spans="2:8" x14ac:dyDescent="0.35">
      <c r="B67" s="418" t="s">
        <v>53</v>
      </c>
      <c r="C67" s="442" t="s">
        <v>60</v>
      </c>
      <c r="D67" s="443" t="s">
        <v>60</v>
      </c>
      <c r="F67" s="673" t="s">
        <v>53</v>
      </c>
      <c r="G67" s="697" t="s">
        <v>92</v>
      </c>
      <c r="H67" s="698" t="s">
        <v>92</v>
      </c>
    </row>
    <row r="68" spans="2:8" x14ac:dyDescent="0.35">
      <c r="B68" s="419" t="s">
        <v>54</v>
      </c>
      <c r="C68" s="444" t="s">
        <v>35</v>
      </c>
      <c r="D68" s="445" t="s">
        <v>35</v>
      </c>
      <c r="F68" s="674" t="s">
        <v>54</v>
      </c>
      <c r="G68" s="699" t="s">
        <v>109</v>
      </c>
      <c r="H68" s="700" t="s">
        <v>109</v>
      </c>
    </row>
    <row r="69" spans="2:8" x14ac:dyDescent="0.35">
      <c r="B69" s="420" t="s">
        <v>55</v>
      </c>
      <c r="C69" s="446" t="s">
        <v>35</v>
      </c>
      <c r="D69" s="447" t="s">
        <v>35</v>
      </c>
      <c r="F69" s="675" t="s">
        <v>55</v>
      </c>
      <c r="G69" s="701" t="s">
        <v>112</v>
      </c>
      <c r="H69" s="702" t="s">
        <v>112</v>
      </c>
    </row>
    <row r="70" spans="2:8" x14ac:dyDescent="0.35">
      <c r="B70" s="421" t="s">
        <v>56</v>
      </c>
      <c r="C70" s="448" t="s">
        <v>38</v>
      </c>
      <c r="D70" s="449" t="s">
        <v>38</v>
      </c>
      <c r="F70" s="676" t="s">
        <v>56</v>
      </c>
      <c r="G70" s="703" t="s">
        <v>99</v>
      </c>
      <c r="H70" s="704" t="s">
        <v>99</v>
      </c>
    </row>
    <row r="71" spans="2:8" x14ac:dyDescent="0.35">
      <c r="B71" s="422" t="s">
        <v>57</v>
      </c>
      <c r="C71" s="450" t="s">
        <v>35</v>
      </c>
      <c r="D71" s="451" t="s">
        <v>35</v>
      </c>
      <c r="F71" s="677" t="s">
        <v>57</v>
      </c>
      <c r="G71" s="705" t="s">
        <v>104</v>
      </c>
      <c r="H71" s="706" t="s">
        <v>104</v>
      </c>
    </row>
    <row r="72" spans="2:8" x14ac:dyDescent="0.35">
      <c r="B72" s="423" t="s">
        <v>58</v>
      </c>
      <c r="C72" s="452" t="s">
        <v>35</v>
      </c>
      <c r="D72" s="453" t="s">
        <v>35</v>
      </c>
      <c r="F72" s="678" t="s">
        <v>58</v>
      </c>
      <c r="G72" s="707" t="s">
        <v>99</v>
      </c>
      <c r="H72" s="708" t="s">
        <v>99</v>
      </c>
    </row>
    <row r="73" spans="2:8" x14ac:dyDescent="0.35">
      <c r="B73" s="454" t="s">
        <v>0</v>
      </c>
      <c r="C73" s="455" t="s">
        <v>61</v>
      </c>
      <c r="D73" s="456" t="s">
        <v>61</v>
      </c>
      <c r="F73" s="709" t="s">
        <v>0</v>
      </c>
      <c r="G73" s="710" t="s">
        <v>113</v>
      </c>
      <c r="H73" s="711" t="s">
        <v>113</v>
      </c>
    </row>
    <row r="74" spans="2:8" x14ac:dyDescent="0.35">
      <c r="B74" s="457"/>
      <c r="C74" s="458"/>
      <c r="D74" s="459"/>
      <c r="F74" s="712"/>
      <c r="G74" s="713"/>
      <c r="H74" s="714"/>
    </row>
    <row r="79" spans="2:8" ht="15" thickBot="1" x14ac:dyDescent="0.4">
      <c r="B79" s="72" t="str">
        <f>C81</f>
        <v>Site 4</v>
      </c>
      <c r="F79" s="778" t="str">
        <f>G81</f>
        <v>Site 4</v>
      </c>
    </row>
    <row r="80" spans="2:8" x14ac:dyDescent="0.35">
      <c r="B80" s="466"/>
      <c r="C80" s="467" t="s">
        <v>36</v>
      </c>
      <c r="D80" s="468"/>
      <c r="F80" s="721"/>
      <c r="G80" s="722" t="s">
        <v>36</v>
      </c>
      <c r="H80" s="723"/>
    </row>
    <row r="81" spans="2:9" x14ac:dyDescent="0.35">
      <c r="B81" s="1750" t="s">
        <v>147</v>
      </c>
      <c r="C81" s="1587" t="s">
        <v>130</v>
      </c>
      <c r="D81" s="460" t="s">
        <v>0</v>
      </c>
      <c r="E81" s="461"/>
      <c r="F81" s="1749" t="s">
        <v>147</v>
      </c>
      <c r="G81" s="1588" t="s">
        <v>130</v>
      </c>
      <c r="H81" s="715" t="s">
        <v>0</v>
      </c>
      <c r="I81" s="716"/>
    </row>
    <row r="82" spans="2:9" x14ac:dyDescent="0.35">
      <c r="B82" s="462" t="s">
        <v>1</v>
      </c>
      <c r="C82" s="463" t="s">
        <v>2</v>
      </c>
      <c r="D82" s="464" t="s">
        <v>2</v>
      </c>
      <c r="E82" s="465"/>
      <c r="F82" s="717" t="s">
        <v>1</v>
      </c>
      <c r="G82" s="718" t="s">
        <v>2</v>
      </c>
      <c r="H82" s="719" t="s">
        <v>2</v>
      </c>
      <c r="I82" s="720"/>
    </row>
    <row r="83" spans="2:9" x14ac:dyDescent="0.35">
      <c r="B83" s="470" t="s">
        <v>63</v>
      </c>
      <c r="C83" s="486" t="s">
        <v>35</v>
      </c>
      <c r="D83" s="487" t="s">
        <v>35</v>
      </c>
      <c r="F83" s="725" t="s">
        <v>63</v>
      </c>
      <c r="G83" s="741" t="s">
        <v>100</v>
      </c>
      <c r="H83" s="742" t="s">
        <v>100</v>
      </c>
    </row>
    <row r="84" spans="2:9" x14ac:dyDescent="0.35">
      <c r="B84" s="471" t="s">
        <v>64</v>
      </c>
      <c r="C84" s="488" t="s">
        <v>38</v>
      </c>
      <c r="D84" s="489" t="s">
        <v>38</v>
      </c>
      <c r="F84" s="726" t="s">
        <v>64</v>
      </c>
      <c r="G84" s="743" t="s">
        <v>93</v>
      </c>
      <c r="H84" s="744" t="s">
        <v>93</v>
      </c>
    </row>
    <row r="85" spans="2:9" x14ac:dyDescent="0.35">
      <c r="B85" s="472" t="s">
        <v>65</v>
      </c>
      <c r="C85" s="490" t="s">
        <v>34</v>
      </c>
      <c r="D85" s="491" t="s">
        <v>34</v>
      </c>
      <c r="F85" s="727" t="s">
        <v>65</v>
      </c>
      <c r="G85" s="745" t="s">
        <v>103</v>
      </c>
      <c r="H85" s="746" t="s">
        <v>103</v>
      </c>
    </row>
    <row r="86" spans="2:9" x14ac:dyDescent="0.35">
      <c r="B86" s="473" t="s">
        <v>66</v>
      </c>
      <c r="C86" s="492" t="s">
        <v>34</v>
      </c>
      <c r="D86" s="493" t="s">
        <v>34</v>
      </c>
      <c r="F86" s="728" t="s">
        <v>66</v>
      </c>
      <c r="G86" s="747" t="s">
        <v>90</v>
      </c>
      <c r="H86" s="748" t="s">
        <v>90</v>
      </c>
    </row>
    <row r="87" spans="2:9" x14ac:dyDescent="0.35">
      <c r="B87" s="474" t="s">
        <v>67</v>
      </c>
      <c r="C87" s="494" t="s">
        <v>41</v>
      </c>
      <c r="D87" s="495" t="s">
        <v>41</v>
      </c>
      <c r="F87" s="729" t="s">
        <v>67</v>
      </c>
      <c r="G87" s="749" t="s">
        <v>99</v>
      </c>
      <c r="H87" s="750" t="s">
        <v>99</v>
      </c>
    </row>
    <row r="88" spans="2:9" x14ac:dyDescent="0.35">
      <c r="B88" s="475" t="s">
        <v>68</v>
      </c>
      <c r="C88" s="496" t="s">
        <v>35</v>
      </c>
      <c r="D88" s="497" t="s">
        <v>35</v>
      </c>
      <c r="F88" s="730" t="s">
        <v>68</v>
      </c>
      <c r="G88" s="751" t="s">
        <v>109</v>
      </c>
      <c r="H88" s="752" t="s">
        <v>109</v>
      </c>
    </row>
    <row r="89" spans="2:9" x14ac:dyDescent="0.35">
      <c r="B89" s="476" t="s">
        <v>69</v>
      </c>
      <c r="C89" s="498" t="s">
        <v>35</v>
      </c>
      <c r="D89" s="499" t="s">
        <v>35</v>
      </c>
      <c r="F89" s="731" t="s">
        <v>69</v>
      </c>
      <c r="G89" s="753" t="s">
        <v>99</v>
      </c>
      <c r="H89" s="754" t="s">
        <v>99</v>
      </c>
    </row>
    <row r="90" spans="2:9" x14ac:dyDescent="0.35">
      <c r="B90" s="477" t="s">
        <v>70</v>
      </c>
      <c r="C90" s="500" t="s">
        <v>35</v>
      </c>
      <c r="D90" s="501" t="s">
        <v>35</v>
      </c>
      <c r="F90" s="732" t="s">
        <v>70</v>
      </c>
      <c r="G90" s="755" t="s">
        <v>90</v>
      </c>
      <c r="H90" s="756" t="s">
        <v>90</v>
      </c>
    </row>
    <row r="91" spans="2:9" x14ac:dyDescent="0.35">
      <c r="B91" s="478" t="s">
        <v>71</v>
      </c>
      <c r="C91" s="502" t="s">
        <v>34</v>
      </c>
      <c r="D91" s="503" t="s">
        <v>34</v>
      </c>
      <c r="F91" s="733" t="s">
        <v>71</v>
      </c>
      <c r="G91" s="757" t="s">
        <v>99</v>
      </c>
      <c r="H91" s="758" t="s">
        <v>99</v>
      </c>
    </row>
    <row r="92" spans="2:9" x14ac:dyDescent="0.35">
      <c r="B92" s="479" t="s">
        <v>72</v>
      </c>
      <c r="C92" s="504" t="s">
        <v>35</v>
      </c>
      <c r="D92" s="505" t="s">
        <v>35</v>
      </c>
      <c r="F92" s="734" t="s">
        <v>72</v>
      </c>
      <c r="G92" s="759" t="s">
        <v>108</v>
      </c>
      <c r="H92" s="760" t="s">
        <v>108</v>
      </c>
    </row>
    <row r="93" spans="2:9" x14ac:dyDescent="0.35">
      <c r="B93" s="480" t="s">
        <v>73</v>
      </c>
      <c r="C93" s="506" t="s">
        <v>34</v>
      </c>
      <c r="D93" s="507" t="s">
        <v>34</v>
      </c>
      <c r="F93" s="735" t="s">
        <v>73</v>
      </c>
      <c r="G93" s="761" t="s">
        <v>103</v>
      </c>
      <c r="H93" s="762" t="s">
        <v>103</v>
      </c>
    </row>
    <row r="94" spans="2:9" x14ac:dyDescent="0.35">
      <c r="B94" s="481" t="s">
        <v>74</v>
      </c>
      <c r="C94" s="508" t="s">
        <v>35</v>
      </c>
      <c r="D94" s="509" t="s">
        <v>35</v>
      </c>
      <c r="F94" s="736" t="s">
        <v>74</v>
      </c>
      <c r="G94" s="763" t="s">
        <v>90</v>
      </c>
      <c r="H94" s="764" t="s">
        <v>90</v>
      </c>
    </row>
    <row r="95" spans="2:9" x14ac:dyDescent="0.35">
      <c r="B95" s="482" t="s">
        <v>75</v>
      </c>
      <c r="C95" s="510" t="s">
        <v>34</v>
      </c>
      <c r="D95" s="511" t="s">
        <v>34</v>
      </c>
      <c r="F95" s="737" t="s">
        <v>75</v>
      </c>
      <c r="G95" s="765" t="s">
        <v>100</v>
      </c>
      <c r="H95" s="766" t="s">
        <v>100</v>
      </c>
    </row>
    <row r="96" spans="2:9" x14ac:dyDescent="0.35">
      <c r="B96" s="483" t="s">
        <v>76</v>
      </c>
      <c r="C96" s="512" t="s">
        <v>35</v>
      </c>
      <c r="D96" s="513" t="s">
        <v>35</v>
      </c>
      <c r="F96" s="738" t="s">
        <v>76</v>
      </c>
      <c r="G96" s="767" t="s">
        <v>109</v>
      </c>
      <c r="H96" s="768" t="s">
        <v>109</v>
      </c>
    </row>
    <row r="97" spans="2:8" x14ac:dyDescent="0.35">
      <c r="B97" s="484" t="s">
        <v>77</v>
      </c>
      <c r="C97" s="514" t="s">
        <v>35</v>
      </c>
      <c r="D97" s="515" t="s">
        <v>35</v>
      </c>
      <c r="F97" s="739" t="s">
        <v>77</v>
      </c>
      <c r="G97" s="769" t="s">
        <v>101</v>
      </c>
      <c r="H97" s="770" t="s">
        <v>101</v>
      </c>
    </row>
    <row r="98" spans="2:8" x14ac:dyDescent="0.35">
      <c r="B98" s="516" t="s">
        <v>0</v>
      </c>
      <c r="C98" s="517" t="s">
        <v>78</v>
      </c>
      <c r="D98" s="518" t="s">
        <v>78</v>
      </c>
      <c r="F98" s="771" t="s">
        <v>0</v>
      </c>
      <c r="G98" s="772" t="s">
        <v>114</v>
      </c>
      <c r="H98" s="773" t="s">
        <v>114</v>
      </c>
    </row>
    <row r="99" spans="2:8" x14ac:dyDescent="0.35">
      <c r="B99" s="519"/>
      <c r="C99" s="520"/>
      <c r="D99" s="521"/>
      <c r="F99" s="774"/>
      <c r="G99" s="775"/>
      <c r="H99" s="77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42CA9FA2906D49A87928E07A90BDE1" ma:contentTypeVersion="22" ma:contentTypeDescription="Create a new document." ma:contentTypeScope="" ma:versionID="e6a881e73c740936d7a998eab37191b5">
  <xsd:schema xmlns:xsd="http://www.w3.org/2001/XMLSchema" xmlns:xs="http://www.w3.org/2001/XMLSchema" xmlns:p="http://schemas.microsoft.com/office/2006/metadata/properties" xmlns:ns2="0bd7d161-68aa-4378-85c6-89c84e437c65" xmlns:ns3="6b9857c5-041e-4fc1-9d7d-8b03587acb27" xmlns:ns4="2b04e3bf-eb77-48e0-9993-e01b67b1c33a" targetNamespace="http://schemas.microsoft.com/office/2006/metadata/properties" ma:root="true" ma:fieldsID="6b18df6de1a07750b2c0d58014e3a1f1" ns2:_="" ns3:_="" ns4:_="">
    <xsd:import namespace="0bd7d161-68aa-4378-85c6-89c84e437c65"/>
    <xsd:import namespace="6b9857c5-041e-4fc1-9d7d-8b03587acb27"/>
    <xsd:import namespace="2b04e3bf-eb77-48e0-9993-e01b67b1c3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Type_x0020_l" minOccurs="0"/>
                <xsd:element ref="ns2:Status" minOccurs="0"/>
                <xsd:element ref="ns2:v9p6" minOccurs="0"/>
                <xsd:element ref="ns2:ddqa" minOccurs="0"/>
                <xsd:element ref="ns2:r7ph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7d161-68aa-4378-85c6-89c84e437c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Type_x0020_l" ma:index="20" nillable="true" ma:displayName="Type" ma:description="Budget&#10;Consultant&#10;IRB&#10;Labor&#10;NXP/Equipment&#10;Subcontract&#10;Travel&#10;Waiver - Allowances&#10;Waiver - CDR/FSN&#10;Waiver - Increase" ma:internalName="Type_x0020_l">
      <xsd:simpleType>
        <xsd:restriction base="dms:Note">
          <xsd:maxLength value="255"/>
        </xsd:restriction>
      </xsd:simpleType>
    </xsd:element>
    <xsd:element name="Status" ma:index="21" nillable="true" ma:displayName="Status" ma:format="Dropdown" ma:internalName="Status">
      <xsd:simpleType>
        <xsd:restriction base="dms:Choice">
          <xsd:enumeration value="Preparing"/>
          <xsd:enumeration value="Pending"/>
          <xsd:enumeration value="Approved"/>
          <xsd:enumeration value="Denied"/>
          <xsd:enumeration value="Cancelled"/>
        </xsd:restriction>
      </xsd:simpleType>
    </xsd:element>
    <xsd:element name="v9p6" ma:index="22" nillable="true" ma:displayName="Date and Time" ma:internalName="v9p6">
      <xsd:simpleType>
        <xsd:restriction base="dms:DateTime"/>
      </xsd:simpleType>
    </xsd:element>
    <xsd:element name="ddqa" ma:index="23" nillable="true" ma:displayName="Request" ma:internalName="ddqa">
      <xsd:simpleType>
        <xsd:restriction base="dms:Text"/>
      </xsd:simpleType>
    </xsd:element>
    <xsd:element name="r7ph" ma:index="24" nillable="true" ma:displayName="Employee or Consultant Name" ma:internalName="r7ph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5be66e25-6253-4f8b-9755-5684a1ad78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857c5-041e-4fc1-9d7d-8b03587acb2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4e3bf-eb77-48e0-9993-e01b67b1c33a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5b085eb6-aa09-4d8e-acda-07d90d1c8499}" ma:internalName="TaxCatchAll" ma:showField="CatchAllData" ma:web="6b9857c5-041e-4fc1-9d7d-8b03587acb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9p6 xmlns="0bd7d161-68aa-4378-85c6-89c84e437c65" xsi:nil="true"/>
    <Status xmlns="0bd7d161-68aa-4378-85c6-89c84e437c65" xsi:nil="true"/>
    <Type_x0020_l xmlns="0bd7d161-68aa-4378-85c6-89c84e437c65" xsi:nil="true"/>
    <r7ph xmlns="0bd7d161-68aa-4378-85c6-89c84e437c65" xsi:nil="true"/>
    <ddqa xmlns="0bd7d161-68aa-4378-85c6-89c84e437c65" xsi:nil="true"/>
    <SharedWithUsers xmlns="6b9857c5-041e-4fc1-9d7d-8b03587acb27">
      <UserInfo>
        <DisplayName>Stephen Poyer</DisplayName>
        <AccountId>17</AccountId>
        <AccountType/>
      </UserInfo>
      <UserInfo>
        <DisplayName>Emily Kitts</DisplayName>
        <AccountId>270</AccountId>
        <AccountType/>
      </UserInfo>
      <UserInfo>
        <DisplayName>Chouaibou Mouhamadou</DisplayName>
        <AccountId>438</AccountId>
        <AccountType/>
      </UserInfo>
    </SharedWithUsers>
    <lcf76f155ced4ddcb4097134ff3c332f xmlns="0bd7d161-68aa-4378-85c6-89c84e437c65">
      <Terms xmlns="http://schemas.microsoft.com/office/infopath/2007/PartnerControls"/>
    </lcf76f155ced4ddcb4097134ff3c332f>
    <TaxCatchAll xmlns="2b04e3bf-eb77-48e0-9993-e01b67b1c33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DF1FFD-4901-4822-8128-5ADFA5718037}"/>
</file>

<file path=customXml/itemProps2.xml><?xml version="1.0" encoding="utf-8"?>
<ds:datastoreItem xmlns:ds="http://schemas.openxmlformats.org/officeDocument/2006/customXml" ds:itemID="{A9831B86-696C-49C1-9A6E-7142D4935368}">
  <ds:schemaRefs>
    <ds:schemaRef ds:uri="http://schemas.microsoft.com/office/2006/metadata/properties"/>
    <ds:schemaRef ds:uri="http://schemas.microsoft.com/office/infopath/2007/PartnerControls"/>
    <ds:schemaRef ds:uri="0bd7d161-68aa-4378-85c6-89c84e437c65"/>
    <ds:schemaRef ds:uri="6b9857c5-041e-4fc1-9d7d-8b03587acb27"/>
  </ds:schemaRefs>
</ds:datastoreItem>
</file>

<file path=customXml/itemProps3.xml><?xml version="1.0" encoding="utf-8"?>
<ds:datastoreItem xmlns:ds="http://schemas.openxmlformats.org/officeDocument/2006/customXml" ds:itemID="{253A5AC6-916E-4359-8E40-6F9F1D5908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Tableau de Bord</vt:lpstr>
      <vt:lpstr>Travail de Terrain</vt:lpstr>
      <vt:lpstr>Bioessai</vt:lpstr>
      <vt:lpstr>Cycle Précédent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Justin Rahariniaina</dc:creator>
  <cp:keywords/>
  <dc:description/>
  <cp:lastModifiedBy>Barbara DeSilva</cp:lastModifiedBy>
  <cp:revision/>
  <dcterms:created xsi:type="dcterms:W3CDTF">2019-12-18T13:23:52Z</dcterms:created>
  <dcterms:modified xsi:type="dcterms:W3CDTF">2023-07-17T20:23:58Z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0x0101008542CA9FA2906D49A87928E07A90BDE1</vt:lpwstr>
  </property>
</Properties>
</file>